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cphinnovation.sharepoint.com/sites/CPHI/Shared Documents/03 Current Projects/HRSA LTFU/Report/REPORT 2.26.26/"/>
    </mc:Choice>
  </mc:AlternateContent>
  <xr:revisionPtr revIDLastSave="0" documentId="8_{DD60F194-FE03-42AF-B925-6F4E8296AAA7}" xr6:coauthVersionLast="47" xr6:coauthVersionMax="47" xr10:uidLastSave="{00000000-0000-0000-0000-000000000000}"/>
  <bookViews>
    <workbookView xWindow="28680" yWindow="-120" windowWidth="29040" windowHeight="15720" firstSheet="1" activeTab="1" xr2:uid="{C8BFEBF5-B61D-4C9D-9F20-12E10C944A00}"/>
  </bookViews>
  <sheets>
    <sheet name="State 1" sheetId="3" r:id="rId1"/>
    <sheet name="LTFU Year End Metrics" sheetId="14" r:id="rId2"/>
    <sheet name="MASTER" sheetId="13" state="hidden" r:id="rId3"/>
    <sheet name="Mult. year - Data to Submit" sheetId="4" state="hidden" r:id="rId4"/>
    <sheet name="TO BE DEVELOPED" sheetId="1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4" l="1"/>
  <c r="B68" i="14" s="1"/>
  <c r="B69" i="14" s="1"/>
  <c r="B70" i="14" s="1"/>
  <c r="B61" i="14"/>
  <c r="B62" i="14" s="1"/>
  <c r="B63" i="14" s="1"/>
  <c r="B64" i="14" s="1"/>
  <c r="B44" i="14"/>
  <c r="B43" i="14"/>
  <c r="B42" i="14"/>
  <c r="B41" i="14"/>
  <c r="B35" i="14"/>
  <c r="B36" i="14" s="1"/>
  <c r="B37" i="14" s="1"/>
  <c r="B38" i="14" s="1"/>
  <c r="B29" i="14"/>
  <c r="B30" i="14" s="1"/>
  <c r="B31" i="14" s="1"/>
  <c r="B32" i="14" s="1"/>
  <c r="B23" i="14"/>
  <c r="B24" i="14" s="1"/>
  <c r="B25" i="14" s="1"/>
  <c r="B26" i="14" s="1"/>
  <c r="B17" i="14"/>
  <c r="B18" i="14" s="1"/>
  <c r="B19" i="14" s="1"/>
  <c r="B20" i="14" s="1"/>
  <c r="B12" i="14"/>
  <c r="B13" i="14" s="1"/>
  <c r="B14" i="14" s="1"/>
  <c r="B11" i="14"/>
  <c r="B8" i="14"/>
  <c r="B7" i="14"/>
  <c r="B6" i="14"/>
  <c r="B5" i="14"/>
  <c r="B20" i="3"/>
  <c r="M64" i="14"/>
  <c r="M63" i="14"/>
  <c r="M62" i="14"/>
  <c r="M61" i="14"/>
  <c r="M60" i="14"/>
  <c r="N60" i="14" s="1"/>
  <c r="J64" i="14"/>
  <c r="J63" i="14"/>
  <c r="J62" i="14"/>
  <c r="J61" i="14"/>
  <c r="J60" i="14"/>
  <c r="K60" i="14" s="1"/>
  <c r="M70" i="14"/>
  <c r="O70" i="14" s="1"/>
  <c r="M69" i="14"/>
  <c r="O69" i="14" s="1"/>
  <c r="M68" i="14"/>
  <c r="O68" i="14" s="1"/>
  <c r="M67" i="14"/>
  <c r="O67" i="14" s="1"/>
  <c r="M66" i="14"/>
  <c r="O66" i="14" s="1"/>
  <c r="J70" i="14"/>
  <c r="K70" i="14" s="1"/>
  <c r="J69" i="14"/>
  <c r="K69" i="14" s="1"/>
  <c r="J68" i="14"/>
  <c r="K68" i="14" s="1"/>
  <c r="J67" i="14"/>
  <c r="K67" i="14" s="1"/>
  <c r="J66" i="14"/>
  <c r="K66" i="14" s="1"/>
  <c r="G70" i="14"/>
  <c r="I70" i="14" s="1"/>
  <c r="G69" i="14"/>
  <c r="H69" i="14" s="1"/>
  <c r="G68" i="14"/>
  <c r="H68" i="14" s="1"/>
  <c r="G67" i="14"/>
  <c r="I67" i="14" s="1"/>
  <c r="G66" i="14"/>
  <c r="L66" i="14" s="1"/>
  <c r="E70" i="14"/>
  <c r="E69" i="14"/>
  <c r="E68" i="14"/>
  <c r="E67" i="14"/>
  <c r="E66" i="14"/>
  <c r="D70" i="14"/>
  <c r="D69" i="14"/>
  <c r="D68" i="14"/>
  <c r="D67" i="14"/>
  <c r="D66" i="14"/>
  <c r="G64" i="14"/>
  <c r="G63" i="14"/>
  <c r="G62" i="14"/>
  <c r="G61" i="14"/>
  <c r="H61" i="14" s="1"/>
  <c r="I61" i="14" s="1"/>
  <c r="G60" i="14"/>
  <c r="I60" i="14" s="1"/>
  <c r="E64" i="14"/>
  <c r="E63" i="14"/>
  <c r="E62" i="14"/>
  <c r="E61" i="14"/>
  <c r="E60" i="14"/>
  <c r="D64" i="14"/>
  <c r="D63" i="14"/>
  <c r="D62" i="14"/>
  <c r="D61" i="14"/>
  <c r="D60" i="14"/>
  <c r="N68" i="14"/>
  <c r="M44" i="14"/>
  <c r="M43" i="14"/>
  <c r="M42" i="14"/>
  <c r="N42" i="14" s="1"/>
  <c r="M41" i="14"/>
  <c r="M40" i="14"/>
  <c r="M38" i="14"/>
  <c r="M37" i="14"/>
  <c r="M36" i="14"/>
  <c r="M35" i="14"/>
  <c r="M34" i="14"/>
  <c r="M32" i="14"/>
  <c r="M31" i="14"/>
  <c r="M30" i="14"/>
  <c r="M29" i="14"/>
  <c r="M28" i="14"/>
  <c r="M26" i="14"/>
  <c r="N26" i="14" s="1"/>
  <c r="M25" i="14"/>
  <c r="N25" i="14" s="1"/>
  <c r="M24" i="14"/>
  <c r="N24" i="14" s="1"/>
  <c r="M23" i="14"/>
  <c r="N23" i="14" s="1"/>
  <c r="M22" i="14"/>
  <c r="N22" i="14" s="1"/>
  <c r="M20" i="14"/>
  <c r="M19" i="14"/>
  <c r="M18" i="14"/>
  <c r="M17" i="14"/>
  <c r="M16" i="14"/>
  <c r="M14" i="14"/>
  <c r="M13" i="14"/>
  <c r="M12" i="14"/>
  <c r="M11" i="14"/>
  <c r="M10" i="14"/>
  <c r="J44" i="14"/>
  <c r="J43" i="14"/>
  <c r="J42" i="14"/>
  <c r="K42" i="14" s="1"/>
  <c r="J41" i="14"/>
  <c r="J40" i="14"/>
  <c r="J38" i="14"/>
  <c r="J37" i="14"/>
  <c r="J36" i="14"/>
  <c r="J35" i="14"/>
  <c r="J34" i="14"/>
  <c r="J32" i="14"/>
  <c r="J31" i="14"/>
  <c r="J30" i="14"/>
  <c r="J29" i="14"/>
  <c r="J28" i="14"/>
  <c r="J26" i="14"/>
  <c r="K26" i="14" s="1"/>
  <c r="J25" i="14"/>
  <c r="K25" i="14" s="1"/>
  <c r="J24" i="14"/>
  <c r="K24" i="14" s="1"/>
  <c r="J23" i="14"/>
  <c r="K23" i="14" s="1"/>
  <c r="J22" i="14"/>
  <c r="K22" i="14" s="1"/>
  <c r="J20" i="14"/>
  <c r="J19" i="14"/>
  <c r="J18" i="14"/>
  <c r="J17" i="14"/>
  <c r="J16" i="14"/>
  <c r="J14" i="14"/>
  <c r="J13" i="14"/>
  <c r="J12" i="14"/>
  <c r="J11" i="14"/>
  <c r="J10" i="14"/>
  <c r="G12" i="14"/>
  <c r="H30" i="14"/>
  <c r="I30" i="14" s="1"/>
  <c r="E44" i="14"/>
  <c r="E43" i="14"/>
  <c r="E42" i="14"/>
  <c r="E41" i="14"/>
  <c r="E40" i="14"/>
  <c r="E38" i="14"/>
  <c r="E37" i="14"/>
  <c r="E36" i="14"/>
  <c r="E35" i="14"/>
  <c r="E34" i="14"/>
  <c r="E32" i="14"/>
  <c r="E31" i="14"/>
  <c r="E30" i="14"/>
  <c r="E29" i="14"/>
  <c r="E28" i="14"/>
  <c r="E26" i="14"/>
  <c r="E25" i="14"/>
  <c r="E24" i="14"/>
  <c r="E23" i="14"/>
  <c r="E22" i="14"/>
  <c r="E20" i="14"/>
  <c r="E19" i="14"/>
  <c r="E18" i="14"/>
  <c r="E17" i="14"/>
  <c r="E16" i="14"/>
  <c r="D44" i="14"/>
  <c r="D43" i="14"/>
  <c r="D42" i="14"/>
  <c r="D41" i="14"/>
  <c r="D40" i="14"/>
  <c r="D38" i="14"/>
  <c r="D37" i="14"/>
  <c r="D36" i="14"/>
  <c r="D35" i="14"/>
  <c r="D34" i="14"/>
  <c r="D32" i="14"/>
  <c r="D31" i="14"/>
  <c r="D30" i="14"/>
  <c r="D29" i="14"/>
  <c r="D28" i="14"/>
  <c r="D26" i="14"/>
  <c r="D25" i="14"/>
  <c r="D24" i="14"/>
  <c r="D23" i="14"/>
  <c r="D22" i="14"/>
  <c r="D20" i="14"/>
  <c r="D19" i="14"/>
  <c r="D18" i="14"/>
  <c r="D17" i="14"/>
  <c r="D16" i="14"/>
  <c r="G44" i="14"/>
  <c r="H44" i="14" s="1"/>
  <c r="I44" i="14" s="1"/>
  <c r="G43" i="14"/>
  <c r="G42" i="14"/>
  <c r="H42" i="14" s="1"/>
  <c r="I42" i="14" s="1"/>
  <c r="G41" i="14"/>
  <c r="H41" i="14" s="1"/>
  <c r="I41" i="14" s="1"/>
  <c r="G40" i="14"/>
  <c r="H40" i="14" s="1"/>
  <c r="I40" i="14" s="1"/>
  <c r="G38" i="14"/>
  <c r="G37" i="14"/>
  <c r="G36" i="14"/>
  <c r="N36" i="14" s="1"/>
  <c r="O36" i="14" s="1"/>
  <c r="G35" i="14"/>
  <c r="G34" i="14"/>
  <c r="N34" i="14" s="1"/>
  <c r="G32" i="14"/>
  <c r="N32" i="14" s="1"/>
  <c r="G31" i="14"/>
  <c r="H31" i="14" s="1"/>
  <c r="I31" i="14" s="1"/>
  <c r="G30" i="14"/>
  <c r="G29" i="14"/>
  <c r="G28" i="14"/>
  <c r="H28" i="14" s="1"/>
  <c r="I28" i="14" s="1"/>
  <c r="G26" i="14"/>
  <c r="L26" i="14" s="1"/>
  <c r="G25" i="14"/>
  <c r="L25" i="14" s="1"/>
  <c r="G24" i="14"/>
  <c r="L24" i="14" s="1"/>
  <c r="G23" i="14"/>
  <c r="H23" i="14" s="1"/>
  <c r="G22" i="14"/>
  <c r="H22" i="14" s="1"/>
  <c r="G20" i="14"/>
  <c r="G19" i="14"/>
  <c r="H19" i="14" s="1"/>
  <c r="I19" i="14" s="1"/>
  <c r="G18" i="14"/>
  <c r="G17" i="14"/>
  <c r="G16" i="14"/>
  <c r="G14" i="14"/>
  <c r="G13" i="14"/>
  <c r="G11" i="14"/>
  <c r="H11" i="14" s="1"/>
  <c r="I11" i="14" s="1"/>
  <c r="G10" i="14"/>
  <c r="E14" i="14"/>
  <c r="E13" i="14"/>
  <c r="E12" i="14"/>
  <c r="E11" i="14"/>
  <c r="E10" i="14"/>
  <c r="D14" i="14"/>
  <c r="D13" i="14"/>
  <c r="D12" i="14"/>
  <c r="D6" i="14" s="1"/>
  <c r="D11" i="14"/>
  <c r="D10" i="14"/>
  <c r="B56" i="3"/>
  <c r="B57" i="3" s="1"/>
  <c r="B58" i="3" s="1"/>
  <c r="B59" i="3" s="1"/>
  <c r="B50" i="3"/>
  <c r="B51" i="3" s="1"/>
  <c r="B52" i="3" s="1"/>
  <c r="B53" i="3" s="1"/>
  <c r="B44" i="3"/>
  <c r="B45" i="3" s="1"/>
  <c r="B46" i="3" s="1"/>
  <c r="B47" i="3" s="1"/>
  <c r="B38" i="3"/>
  <c r="B39" i="3" s="1"/>
  <c r="B40" i="3" s="1"/>
  <c r="B41" i="3" s="1"/>
  <c r="B32" i="3"/>
  <c r="B33" i="3" s="1"/>
  <c r="B34" i="3" s="1"/>
  <c r="B35" i="3" s="1"/>
  <c r="B26" i="3"/>
  <c r="B27" i="3" s="1"/>
  <c r="B28" i="3" s="1"/>
  <c r="B29" i="3" s="1"/>
  <c r="B21" i="3"/>
  <c r="B22" i="3" s="1"/>
  <c r="B23" i="3" s="1"/>
  <c r="B14" i="3"/>
  <c r="B15" i="3" s="1"/>
  <c r="B16" i="3" s="1"/>
  <c r="B17" i="3" s="1"/>
  <c r="B8" i="3"/>
  <c r="B9" i="3" s="1"/>
  <c r="B10" i="3" s="1"/>
  <c r="B11" i="3" s="1"/>
  <c r="O22" i="14" l="1"/>
  <c r="H18" i="14"/>
  <c r="H32" i="14"/>
  <c r="I32" i="14" s="1"/>
  <c r="K32" i="14"/>
  <c r="K18" i="14"/>
  <c r="O23" i="14"/>
  <c r="D4" i="14"/>
  <c r="N66" i="14"/>
  <c r="N67" i="14"/>
  <c r="I18" i="14"/>
  <c r="E7" i="14"/>
  <c r="K34" i="14"/>
  <c r="E6" i="14"/>
  <c r="E8" i="14"/>
  <c r="H38" i="14"/>
  <c r="I38" i="14" s="1"/>
  <c r="D7" i="14"/>
  <c r="E4" i="14"/>
  <c r="H12" i="14"/>
  <c r="I12" i="14" s="1"/>
  <c r="K35" i="14"/>
  <c r="M7" i="14"/>
  <c r="D8" i="14"/>
  <c r="E5" i="14"/>
  <c r="M8" i="14"/>
  <c r="N31" i="14"/>
  <c r="O31" i="14" s="1"/>
  <c r="D5" i="14"/>
  <c r="H14" i="14"/>
  <c r="I14" i="14" s="1"/>
  <c r="H29" i="14"/>
  <c r="I29" i="14" s="1"/>
  <c r="H43" i="14"/>
  <c r="I43" i="14" s="1"/>
  <c r="K63" i="14"/>
  <c r="L63" i="14" s="1"/>
  <c r="K61" i="14"/>
  <c r="L61" i="14" s="1"/>
  <c r="H62" i="14"/>
  <c r="I62" i="14" s="1"/>
  <c r="K62" i="14"/>
  <c r="L62" i="14" s="1"/>
  <c r="N44" i="14"/>
  <c r="O44" i="14" s="1"/>
  <c r="K36" i="14"/>
  <c r="K37" i="14"/>
  <c r="N29" i="14"/>
  <c r="N30" i="14"/>
  <c r="G4" i="14"/>
  <c r="G7" i="14"/>
  <c r="G6" i="14"/>
  <c r="G5" i="14"/>
  <c r="K19" i="14"/>
  <c r="K20" i="14"/>
  <c r="N16" i="14"/>
  <c r="O16" i="14" s="1"/>
  <c r="N17" i="14"/>
  <c r="H10" i="14"/>
  <c r="I10" i="14" s="1"/>
  <c r="J4" i="14"/>
  <c r="H26" i="14"/>
  <c r="I26" i="14"/>
  <c r="N11" i="14"/>
  <c r="O11" i="14" s="1"/>
  <c r="N40" i="14"/>
  <c r="O40" i="14" s="1"/>
  <c r="H37" i="14"/>
  <c r="I37" i="14" s="1"/>
  <c r="H70" i="14"/>
  <c r="N12" i="14"/>
  <c r="N41" i="14"/>
  <c r="O41" i="14" s="1"/>
  <c r="G8" i="14"/>
  <c r="J5" i="14"/>
  <c r="J6" i="14"/>
  <c r="H13" i="14"/>
  <c r="I13" i="14" s="1"/>
  <c r="K10" i="14"/>
  <c r="K38" i="14"/>
  <c r="J7" i="14"/>
  <c r="K11" i="14"/>
  <c r="K40" i="14"/>
  <c r="O32" i="14"/>
  <c r="J8" i="14"/>
  <c r="H16" i="14"/>
  <c r="I16" i="14" s="1"/>
  <c r="K12" i="14"/>
  <c r="K41" i="14"/>
  <c r="O34" i="14"/>
  <c r="M4" i="14"/>
  <c r="K13" i="14"/>
  <c r="K28" i="14"/>
  <c r="M5" i="14"/>
  <c r="I23" i="14"/>
  <c r="K14" i="14"/>
  <c r="K29" i="14"/>
  <c r="K43" i="14"/>
  <c r="O60" i="14"/>
  <c r="M6" i="14"/>
  <c r="H24" i="14"/>
  <c r="I24" i="14"/>
  <c r="K16" i="14"/>
  <c r="K30" i="14"/>
  <c r="K44" i="14"/>
  <c r="N18" i="14"/>
  <c r="O18" i="14" s="1"/>
  <c r="N35" i="14"/>
  <c r="O35" i="14" s="1"/>
  <c r="H34" i="14"/>
  <c r="I34" i="14" s="1"/>
  <c r="H25" i="14"/>
  <c r="I25" i="14"/>
  <c r="K17" i="14"/>
  <c r="K31" i="14"/>
  <c r="N10" i="14"/>
  <c r="O10" i="14" s="1"/>
  <c r="N38" i="14"/>
  <c r="O38" i="14" s="1"/>
  <c r="N19" i="14"/>
  <c r="O19" i="14" s="1"/>
  <c r="H64" i="14"/>
  <c r="I64" i="14" s="1"/>
  <c r="N37" i="14"/>
  <c r="O37" i="14" s="1"/>
  <c r="O12" i="14"/>
  <c r="O26" i="14"/>
  <c r="H17" i="14"/>
  <c r="I17" i="14" s="1"/>
  <c r="I69" i="14"/>
  <c r="L23" i="14"/>
  <c r="O30" i="14"/>
  <c r="L69" i="14"/>
  <c r="O25" i="14"/>
  <c r="L70" i="14"/>
  <c r="O29" i="14"/>
  <c r="K64" i="14"/>
  <c r="L64" i="14" s="1"/>
  <c r="N13" i="14"/>
  <c r="O13" i="14" s="1"/>
  <c r="N28" i="14"/>
  <c r="O28" i="14" s="1"/>
  <c r="O17" i="14"/>
  <c r="H35" i="14"/>
  <c r="I35" i="14" s="1"/>
  <c r="H67" i="14"/>
  <c r="I22" i="14"/>
  <c r="N14" i="14"/>
  <c r="O14" i="14" s="1"/>
  <c r="N43" i="14"/>
  <c r="O43" i="14" s="1"/>
  <c r="L67" i="14"/>
  <c r="L68" i="14"/>
  <c r="N20" i="14"/>
  <c r="O20" i="14" s="1"/>
  <c r="O24" i="14"/>
  <c r="I68" i="14"/>
  <c r="H36" i="14"/>
  <c r="I36" i="14" s="1"/>
  <c r="H20" i="14"/>
  <c r="I20" i="14" s="1"/>
  <c r="O42" i="14"/>
  <c r="L22" i="14"/>
  <c r="N64" i="14"/>
  <c r="O64" i="14" s="1"/>
  <c r="N63" i="14"/>
  <c r="O63" i="14" s="1"/>
  <c r="N62" i="14"/>
  <c r="O62" i="14" s="1"/>
  <c r="N61" i="14"/>
  <c r="O61" i="14" s="1"/>
  <c r="N70" i="14"/>
  <c r="N69" i="14"/>
  <c r="H66" i="14"/>
  <c r="I66" i="14"/>
  <c r="H63" i="14"/>
  <c r="I63" i="14" s="1"/>
  <c r="H60" i="14"/>
  <c r="L60" i="14"/>
  <c r="E43" i="13"/>
  <c r="D43" i="13"/>
  <c r="M43" i="13"/>
  <c r="M42" i="13"/>
  <c r="M41" i="13"/>
  <c r="D41" i="13"/>
  <c r="E41" i="13"/>
  <c r="K41" i="13"/>
  <c r="K12" i="13"/>
  <c r="D9" i="13"/>
  <c r="E13" i="13"/>
  <c r="E12" i="13"/>
  <c r="E11" i="13"/>
  <c r="E10" i="13"/>
  <c r="E9" i="13"/>
  <c r="D13" i="13"/>
  <c r="D11" i="13"/>
  <c r="D10" i="13"/>
  <c r="K13" i="13"/>
  <c r="K11" i="13"/>
  <c r="K10" i="13"/>
  <c r="K9" i="13"/>
  <c r="O13" i="13"/>
  <c r="O12" i="13"/>
  <c r="O11" i="13"/>
  <c r="O10" i="13"/>
  <c r="O9" i="13"/>
  <c r="M65" i="13"/>
  <c r="N65" i="13" s="1"/>
  <c r="M66" i="13"/>
  <c r="M67" i="13"/>
  <c r="M68" i="13"/>
  <c r="M69" i="13"/>
  <c r="M49" i="13"/>
  <c r="M48" i="13"/>
  <c r="M47" i="13"/>
  <c r="M46" i="13"/>
  <c r="M45" i="13"/>
  <c r="M40" i="13"/>
  <c r="M39" i="13"/>
  <c r="M37" i="13"/>
  <c r="M36" i="13"/>
  <c r="M35" i="13"/>
  <c r="M34" i="13"/>
  <c r="M33" i="13"/>
  <c r="M31" i="13"/>
  <c r="M30" i="13"/>
  <c r="M29" i="13"/>
  <c r="M28" i="13"/>
  <c r="M27" i="13"/>
  <c r="M25" i="13"/>
  <c r="M24" i="13"/>
  <c r="M23" i="13"/>
  <c r="M22" i="13"/>
  <c r="M21" i="13"/>
  <c r="M19" i="13"/>
  <c r="M18" i="13"/>
  <c r="M17" i="13"/>
  <c r="M16" i="13"/>
  <c r="M15" i="13"/>
  <c r="M13" i="13"/>
  <c r="M12" i="13"/>
  <c r="M11" i="13"/>
  <c r="M10" i="13"/>
  <c r="M9" i="13"/>
  <c r="O43" i="13"/>
  <c r="O42" i="13"/>
  <c r="O41" i="13"/>
  <c r="O40" i="13"/>
  <c r="O39" i="13"/>
  <c r="K43" i="13"/>
  <c r="K42" i="13"/>
  <c r="K40" i="13"/>
  <c r="K39" i="13"/>
  <c r="E42" i="13"/>
  <c r="E40" i="13"/>
  <c r="E39" i="13"/>
  <c r="O69" i="13"/>
  <c r="O68" i="13"/>
  <c r="O67" i="13"/>
  <c r="O66" i="13"/>
  <c r="O65" i="13"/>
  <c r="K69" i="13"/>
  <c r="K68" i="13"/>
  <c r="K67" i="13"/>
  <c r="K66" i="13"/>
  <c r="K65" i="13"/>
  <c r="E69" i="13"/>
  <c r="E68" i="13"/>
  <c r="E67" i="13"/>
  <c r="E66" i="13"/>
  <c r="E65" i="13"/>
  <c r="D69" i="13"/>
  <c r="D68" i="13"/>
  <c r="D67" i="13"/>
  <c r="D66" i="13"/>
  <c r="D65" i="13"/>
  <c r="D42" i="13"/>
  <c r="D40" i="13"/>
  <c r="D39" i="13"/>
  <c r="O49" i="13"/>
  <c r="O48" i="13"/>
  <c r="O47" i="13"/>
  <c r="O46" i="13"/>
  <c r="O45" i="13"/>
  <c r="O37" i="13"/>
  <c r="O36" i="13"/>
  <c r="O35" i="13"/>
  <c r="O34" i="13"/>
  <c r="O33" i="13"/>
  <c r="O31" i="13"/>
  <c r="O30" i="13"/>
  <c r="O29" i="13"/>
  <c r="O28" i="13"/>
  <c r="O27" i="13"/>
  <c r="O25" i="13"/>
  <c r="O24" i="13"/>
  <c r="O23" i="13"/>
  <c r="O22" i="13"/>
  <c r="O21" i="13"/>
  <c r="O19" i="13"/>
  <c r="O18" i="13"/>
  <c r="O17" i="13"/>
  <c r="O16" i="13"/>
  <c r="O15" i="13"/>
  <c r="K49" i="13"/>
  <c r="K48" i="13"/>
  <c r="K47" i="13"/>
  <c r="K46" i="13"/>
  <c r="K45" i="13"/>
  <c r="K37" i="13"/>
  <c r="K36" i="13"/>
  <c r="K35" i="13"/>
  <c r="K34" i="13"/>
  <c r="K33" i="13"/>
  <c r="K31" i="13"/>
  <c r="K30" i="13"/>
  <c r="K29" i="13"/>
  <c r="K28" i="13"/>
  <c r="K27" i="13"/>
  <c r="K25" i="13"/>
  <c r="K24" i="13"/>
  <c r="K23" i="13"/>
  <c r="K22" i="13"/>
  <c r="K21" i="13"/>
  <c r="K19" i="13"/>
  <c r="K18" i="13"/>
  <c r="K17" i="13"/>
  <c r="K16" i="13"/>
  <c r="K15" i="13"/>
  <c r="E49" i="13"/>
  <c r="D49" i="13"/>
  <c r="E48" i="13"/>
  <c r="D48" i="13"/>
  <c r="E47" i="13"/>
  <c r="D47" i="13"/>
  <c r="E46" i="13"/>
  <c r="D46" i="13"/>
  <c r="E45" i="13"/>
  <c r="D45" i="13"/>
  <c r="E37" i="13"/>
  <c r="D37" i="13"/>
  <c r="E36" i="13"/>
  <c r="D36" i="13"/>
  <c r="E35" i="13"/>
  <c r="D35" i="13"/>
  <c r="E34" i="13"/>
  <c r="D34" i="13"/>
  <c r="E33" i="13"/>
  <c r="D33" i="13"/>
  <c r="E31" i="13"/>
  <c r="E30" i="13"/>
  <c r="E29" i="13"/>
  <c r="E28" i="13"/>
  <c r="E27" i="13"/>
  <c r="D31" i="13"/>
  <c r="D30" i="13"/>
  <c r="D29" i="13"/>
  <c r="D28" i="13"/>
  <c r="D27" i="13"/>
  <c r="E25" i="13"/>
  <c r="E24" i="13"/>
  <c r="E23" i="13"/>
  <c r="E22" i="13"/>
  <c r="E21" i="13"/>
  <c r="D25" i="13"/>
  <c r="D24" i="13"/>
  <c r="D23" i="13"/>
  <c r="D22" i="13"/>
  <c r="D21" i="13"/>
  <c r="E19" i="13"/>
  <c r="E18" i="13"/>
  <c r="E17" i="13"/>
  <c r="E16" i="13"/>
  <c r="E15" i="13"/>
  <c r="D19" i="13"/>
  <c r="D18" i="13"/>
  <c r="D17" i="13"/>
  <c r="D16" i="13"/>
  <c r="D15" i="13"/>
  <c r="D12" i="13"/>
  <c r="L41" i="14" l="1"/>
  <c r="L42" i="14"/>
  <c r="P29" i="13"/>
  <c r="P49" i="13"/>
  <c r="J68" i="13"/>
  <c r="J69" i="13"/>
  <c r="P65" i="13"/>
  <c r="L19" i="14"/>
  <c r="L34" i="14"/>
  <c r="L17" i="14"/>
  <c r="L30" i="14"/>
  <c r="L38" i="14"/>
  <c r="L14" i="14"/>
  <c r="L43" i="14"/>
  <c r="L31" i="14"/>
  <c r="L10" i="14"/>
  <c r="L12" i="14"/>
  <c r="L28" i="14"/>
  <c r="L16" i="14"/>
  <c r="L36" i="14"/>
  <c r="L44" i="14"/>
  <c r="L13" i="14"/>
  <c r="L35" i="14"/>
  <c r="L20" i="14"/>
  <c r="L40" i="14"/>
  <c r="L18" i="14"/>
  <c r="L29" i="14"/>
  <c r="L11" i="14"/>
  <c r="L32" i="14"/>
  <c r="L37" i="14"/>
  <c r="J66" i="13"/>
  <c r="L68" i="13"/>
  <c r="J67" i="13"/>
  <c r="L69" i="13"/>
  <c r="L66" i="13"/>
  <c r="L65" i="13"/>
  <c r="L67" i="13"/>
  <c r="P69" i="13"/>
  <c r="P66" i="13"/>
  <c r="P67" i="13"/>
  <c r="J65" i="13"/>
  <c r="P68" i="13"/>
  <c r="J24" i="13"/>
  <c r="L42" i="13"/>
  <c r="L43" i="13"/>
  <c r="L30" i="13"/>
  <c r="L28" i="13"/>
  <c r="J45" i="13"/>
  <c r="J39" i="13"/>
  <c r="L34" i="13"/>
  <c r="J30" i="13"/>
  <c r="L25" i="13"/>
  <c r="L31" i="13"/>
  <c r="J40" i="13"/>
  <c r="L35" i="13"/>
  <c r="P43" i="13"/>
  <c r="L11" i="13"/>
  <c r="L17" i="13"/>
  <c r="L10" i="13"/>
  <c r="L27" i="13"/>
  <c r="L22" i="13"/>
  <c r="L36" i="13"/>
  <c r="L12" i="13"/>
  <c r="J48" i="13"/>
  <c r="L18" i="13"/>
  <c r="J11" i="13"/>
  <c r="L47" i="13"/>
  <c r="J49" i="13"/>
  <c r="J25" i="13"/>
  <c r="L16" i="13"/>
  <c r="L29" i="13"/>
  <c r="L46" i="13"/>
  <c r="J41" i="13"/>
  <c r="J29" i="13"/>
  <c r="L45" i="13"/>
  <c r="P11" i="13"/>
  <c r="N46" i="13"/>
  <c r="P12" i="13"/>
  <c r="J13" i="13"/>
  <c r="J31" i="13"/>
  <c r="J16" i="13"/>
  <c r="P33" i="13"/>
  <c r="J17" i="13"/>
  <c r="L40" i="13"/>
  <c r="J34" i="13"/>
  <c r="J19" i="13"/>
  <c r="J28" i="13"/>
  <c r="L23" i="13"/>
  <c r="L37" i="13"/>
  <c r="L19" i="13"/>
  <c r="J42" i="13"/>
  <c r="J27" i="13"/>
  <c r="J43" i="13"/>
  <c r="L41" i="13"/>
  <c r="J10" i="13"/>
  <c r="J21" i="13"/>
  <c r="L48" i="13"/>
  <c r="L24" i="13"/>
  <c r="L39" i="13"/>
  <c r="N33" i="13"/>
  <c r="J18" i="13"/>
  <c r="J12" i="13"/>
  <c r="J22" i="13"/>
  <c r="J46" i="13"/>
  <c r="P18" i="13"/>
  <c r="L15" i="13"/>
  <c r="J23" i="13"/>
  <c r="L49" i="13"/>
  <c r="J47" i="13"/>
  <c r="J15" i="13"/>
  <c r="L21" i="13"/>
  <c r="J33" i="13"/>
  <c r="J9" i="13"/>
  <c r="J35" i="13"/>
  <c r="P36" i="13"/>
  <c r="L13" i="13"/>
  <c r="P22" i="13"/>
  <c r="J36" i="13"/>
  <c r="P23" i="13"/>
  <c r="P37" i="13"/>
  <c r="J37" i="13"/>
  <c r="L33" i="13"/>
  <c r="P24" i="13"/>
  <c r="P45" i="13"/>
  <c r="N48" i="13"/>
  <c r="P25" i="13"/>
  <c r="P46" i="13"/>
  <c r="P13" i="13"/>
  <c r="P27" i="13"/>
  <c r="N11" i="13"/>
  <c r="P28" i="13"/>
  <c r="P48" i="13"/>
  <c r="N12" i="13"/>
  <c r="N27" i="13"/>
  <c r="L9" i="13"/>
  <c r="P15" i="13"/>
  <c r="N28" i="13"/>
  <c r="P9" i="13"/>
  <c r="P39" i="13"/>
  <c r="P16" i="13"/>
  <c r="P30" i="13"/>
  <c r="P40" i="13"/>
  <c r="N45" i="13"/>
  <c r="P17" i="13"/>
  <c r="P31" i="13"/>
  <c r="P41" i="13"/>
  <c r="N9" i="13"/>
  <c r="P42" i="13"/>
  <c r="P19" i="13"/>
  <c r="P34" i="13"/>
  <c r="P47" i="13"/>
  <c r="P35" i="13"/>
  <c r="P10" i="13"/>
  <c r="N10" i="13"/>
  <c r="N13" i="13"/>
  <c r="N47" i="13"/>
  <c r="N41" i="13"/>
  <c r="N43" i="13"/>
  <c r="N19" i="13"/>
  <c r="N34" i="13"/>
  <c r="N39" i="13"/>
  <c r="N40" i="13"/>
  <c r="N42" i="13"/>
  <c r="N22" i="13"/>
  <c r="N29" i="13"/>
  <c r="N30" i="13"/>
  <c r="N49" i="13"/>
  <c r="N16" i="13"/>
  <c r="N37" i="13"/>
  <c r="N24" i="13"/>
  <c r="N66" i="13"/>
  <c r="N25" i="13"/>
  <c r="N68" i="13"/>
  <c r="N35" i="13"/>
  <c r="N15" i="13"/>
  <c r="N36" i="13"/>
  <c r="N23" i="13"/>
  <c r="N17" i="13"/>
  <c r="N31" i="13"/>
  <c r="N18" i="13"/>
  <c r="N67" i="13"/>
  <c r="N69" i="13"/>
  <c r="H5" i="14" l="1"/>
  <c r="I5" i="14" s="1"/>
  <c r="K8" i="14"/>
  <c r="N8" i="14"/>
  <c r="O8" i="14" s="1"/>
  <c r="H8" i="14"/>
  <c r="I8" i="14" s="1"/>
  <c r="K7" i="14"/>
  <c r="L7" i="14" s="1"/>
  <c r="N7" i="14"/>
  <c r="O7" i="14" s="1"/>
  <c r="H7" i="14"/>
  <c r="I7" i="14" s="1"/>
  <c r="N6" i="14"/>
  <c r="O6" i="14" s="1"/>
  <c r="K6" i="14"/>
  <c r="L6" i="14" s="1"/>
  <c r="N5" i="14"/>
  <c r="O5" i="14" s="1"/>
  <c r="K5" i="14"/>
  <c r="L5" i="14" s="1"/>
  <c r="N4" i="14"/>
  <c r="O4" i="14" s="1"/>
  <c r="K4" i="14"/>
  <c r="L4" i="14" s="1"/>
  <c r="H4" i="14"/>
  <c r="I4" i="14" s="1"/>
  <c r="H6" i="14"/>
  <c r="I6" i="14" s="1"/>
  <c r="L8" i="14"/>
  <c r="G2" i="14"/>
  <c r="E2" i="14"/>
  <c r="D2" i="14"/>
  <c r="M2" i="14"/>
  <c r="J2" i="14"/>
  <c r="K2" i="14" l="1"/>
  <c r="L2" i="14" s="1"/>
  <c r="H2" i="14"/>
  <c r="I2" i="14" s="1"/>
  <c r="N2" i="14"/>
  <c r="O2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76A00F18-56DC-4EEF-A996-2190A5BE75F5}">
      <text>
        <r>
          <rPr>
            <sz val="11"/>
            <color theme="1"/>
            <rFont val="Calibri"/>
            <family val="2"/>
            <scheme val="minor"/>
          </rPr>
          <t>======
ID#AAABCzyuuS4
tc={76EBE12C-345D-4F23-A324-2220713DA550}    (2024-01-04 18:10:15)
[Threaded comment]
Your version of Excel allows you to read this threaded comment; however, any edits to it will get removed if the file is opened in a newer version of Excel. Learn more: https://go.microsoft.com/fwlink/?linkid=870924
Comment:
    @Joshua Miller @Stacey Quesada @Yvonne Kellar-Guenther   I realize we need one more column.   The number who moved/died PRIOR to this year.   Does this work??
Reply:
    Yes, good catch!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5" authorId="0" shapeId="0" xr:uid="{6BA6B4E0-68D6-4F4C-8C1E-65CD343EAACE}">
      <text>
        <r>
          <rPr>
            <sz val="11"/>
            <color theme="1"/>
            <rFont val="Calibri"/>
            <family val="2"/>
            <scheme val="minor"/>
          </rPr>
          <t>======
ID#AAABDYYDbjE
Mei Lietsch    (2024-01-22 20:43:15)
This is based on the calendar year within the first year of life</t>
        </r>
      </text>
    </comment>
    <comment ref="G6" authorId="0" shapeId="0" xr:uid="{7DDEA92D-D246-47A6-AFFC-F89900E3815C}">
      <text>
        <r>
          <rPr>
            <sz val="11"/>
            <color theme="1"/>
            <rFont val="Calibri"/>
            <family val="2"/>
            <scheme val="minor"/>
          </rPr>
          <t>======
ID#AAABDYYDbjI
Mei Lietsch    (2024-01-22 20:44:00)
this is based on the calendar year question</t>
        </r>
      </text>
    </comment>
    <comment ref="K6" authorId="0" shapeId="0" xr:uid="{ACB9B637-9E91-4ACA-A270-F757C450728F}">
      <text>
        <r>
          <rPr>
            <sz val="11"/>
            <color theme="1"/>
            <rFont val="Calibri"/>
            <family val="2"/>
            <scheme val="minor"/>
          </rPr>
          <t>======
ID#AAABCzyuuS8
tc={48F3B6C5-3839-4166-804E-B91C20884952}    (2024-01-04 18:10:15)
[Threaded comment]
Your version of Excel allows you to read this threaded comment; however, any edits to it will get removed if the file is opened in a newer version of Excel. Learn more: https://go.microsoft.com/fwlink/?linkid=870924
Comment:
    Q3c.1 and Q3b - we think we need ONE of these as required to calculate the denominator.</t>
        </r>
      </text>
    </comment>
    <comment ref="E7" authorId="0" shapeId="0" xr:uid="{7BD01D99-2CD2-4001-846F-B241AAB60B45}">
      <text>
        <r>
          <rPr>
            <sz val="11"/>
            <color theme="1"/>
            <rFont val="Calibri"/>
            <family val="2"/>
            <scheme val="minor"/>
          </rPr>
          <t>======
ID#AAABCzyuuS4
tc={76EBE12C-345D-4F23-A324-2220713DA550}    (2024-01-04 18:10:15)
[Threaded comment]
Your version of Excel allows you to read this threaded comment; however, any edits to it will get removed if the file is opened in a newer version of Excel. Learn more: https://go.microsoft.com/fwlink/?linkid=870924
Comment:
    @Joshua Miller @Stacey Quesada @Yvonne Kellar-Guenther   I realize we need one more column.   The number who moved/died PRIOR to this year.   Does this work??
Reply:
    Yes, good catch!</t>
        </r>
      </text>
    </comment>
  </commentList>
</comments>
</file>

<file path=xl/sharedStrings.xml><?xml version="1.0" encoding="utf-8"?>
<sst xmlns="http://schemas.openxmlformats.org/spreadsheetml/2006/main" count="439" uniqueCount="164">
  <si>
    <t>Defining the Cohort</t>
  </si>
  <si>
    <t xml:space="preserve"> Child's LTFU Status (Followed, Active, Moved, Lost, Deceased)</t>
  </si>
  <si>
    <t>Question 1</t>
  </si>
  <si>
    <t>Question 3a: Deaths during calendar year</t>
  </si>
  <si>
    <t>Question 3b: Moved</t>
  </si>
  <si>
    <t>Question 2: Status of Infants Living in Jurisdiction</t>
  </si>
  <si>
    <t>Q1a.1</t>
  </si>
  <si>
    <t>Q1a.2</t>
  </si>
  <si>
    <t>(Q3a.1)*</t>
  </si>
  <si>
    <t>(Q3b)</t>
  </si>
  <si>
    <t>Q2a</t>
  </si>
  <si>
    <t>Q2b</t>
  </si>
  <si>
    <t>Q2c (minimal plus)</t>
  </si>
  <si>
    <t>Birth Cohort</t>
  </si>
  <si>
    <r>
      <t xml:space="preserve">Confirmed Diagnosis/ Disorder Category </t>
    </r>
    <r>
      <rPr>
        <i/>
        <sz val="11"/>
        <color theme="0"/>
        <rFont val="Aptos"/>
        <family val="2"/>
      </rPr>
      <t>(Repeated for additional disorder groups )</t>
    </r>
  </si>
  <si>
    <t>Number of births in cohort with disorder</t>
  </si>
  <si>
    <r>
      <t xml:space="preserve">Number of children who moved or died </t>
    </r>
    <r>
      <rPr>
        <b/>
        <i/>
        <sz val="11"/>
        <color theme="0"/>
        <rFont val="Aptos"/>
        <family val="2"/>
      </rPr>
      <t>prior to</t>
    </r>
    <r>
      <rPr>
        <b/>
        <sz val="11"/>
        <color theme="0"/>
        <rFont val="Aptos"/>
        <family val="2"/>
      </rPr>
      <t xml:space="preserve"> the current follow-up year</t>
    </r>
  </si>
  <si>
    <t>Calendar Year to Determine LTFU status</t>
  </si>
  <si>
    <t>Age during calendar year</t>
  </si>
  <si>
    <t xml:space="preserve">      Number (%) known to have died in reporting year</t>
  </si>
  <si>
    <t xml:space="preserve">     Number  known to have moved out of jurisdiction during Calendar Year</t>
  </si>
  <si>
    <t>Number  alive and known to be  currently living in jurisdiction</t>
  </si>
  <si>
    <t>Number  seen by a care team appropriate for the condition within the past 12 months</t>
  </si>
  <si>
    <t xml:space="preserve">Number  receiving appropriate care (meeting condition-specific recommendations for care) in Calendar Year   </t>
  </si>
  <si>
    <t xml:space="preserve">Births occuring in this calendar year </t>
  </si>
  <si>
    <t xml:space="preserve"> Diagnosis as determined by HRSA Case Definitions (enter cases for the disorder/disorder group on the appropriate row; will be repeated or additional disorders)</t>
  </si>
  <si>
    <t>Definition:  Number of infants born in the calendar year birth cohort  who are known to have the condition;  include cases missed on newborn screening that are known to the program</t>
  </si>
  <si>
    <t>Definition:  Children who are known to not be followed in the program's jurisdiction due to an event (moving, death) in a prior year</t>
  </si>
  <si>
    <t>Reporting year</t>
  </si>
  <si>
    <t>Age range as of 12/31 in the evaluation year (range provided as a reminder of ages of children in this birth cohort)</t>
  </si>
  <si>
    <t>Definition: Number of Deaths that occurred in reporting year among the birth cohort</t>
  </si>
  <si>
    <t xml:space="preserve">Definition:   Number of children that were recorded to have moved out of jurisdiction and are no longer being followed by clinical specialists in the jurisdiction.  </t>
  </si>
  <si>
    <t>Definition: number of children who have had at least one contact with specialist (in person, telehealth)</t>
  </si>
  <si>
    <t>Definition: number of children seeing the appropriate specialist on the recommended cadence for care within the jurisdiction/jurisdiction.    (e.g. quarterly visits for children with Cystic fibrosis); in some jurisdictions it may also include labs or procedures</t>
  </si>
  <si>
    <t>Metabolic Conditions</t>
  </si>
  <si>
    <t>4 years  - &lt;5 years</t>
  </si>
  <si>
    <t>3 years - &lt; 4 years</t>
  </si>
  <si>
    <t>2 years - &lt;3 years</t>
  </si>
  <si>
    <t>1 year - &lt;2 years</t>
  </si>
  <si>
    <t>&lt;1 year</t>
  </si>
  <si>
    <t>Congenital Adrenal Hyperplasia</t>
  </si>
  <si>
    <t>Congenital Hypothyroidism</t>
  </si>
  <si>
    <t>Hemoglobinopathies</t>
  </si>
  <si>
    <t>Cystic Fibrosis</t>
  </si>
  <si>
    <t>SCID</t>
  </si>
  <si>
    <t>SMA</t>
  </si>
  <si>
    <t>X ALD</t>
  </si>
  <si>
    <t xml:space="preserve"> Diagnosis as determined by  Case Definitions</t>
  </si>
  <si>
    <t>Children known to be alive and living in the jurisdiction/number of children in birth cohort with NBS disorder</t>
  </si>
  <si>
    <t>Children who have had at least one contact with specialist in 2022/number of children known to be alive and living in jurisdiction</t>
  </si>
  <si>
    <t>Children  receiving appropriate care (meeting condition-specific recommendations for care)/number of children know to be alive and living in jurisdiction</t>
  </si>
  <si>
    <t>All Birth Cohorts</t>
  </si>
  <si>
    <t>All NBS Disorders Reported</t>
  </si>
  <si>
    <t>Congential Hypothyroidism</t>
  </si>
  <si>
    <t>Severe Combined Immunodeficiency (SCID) </t>
  </si>
  <si>
    <t>Spinal Muscular Atrophy</t>
  </si>
  <si>
    <t xml:space="preserve">X-ALD </t>
  </si>
  <si>
    <t>priority questions*</t>
  </si>
  <si>
    <t>Defining the cohort</t>
  </si>
  <si>
    <t>Question 3: Child's LTFU Status (Followed, Active, Moved, Lost, Deceased)</t>
  </si>
  <si>
    <t>Question 3c: Status of Infants Living in Jurisdiction</t>
  </si>
  <si>
    <t>(Q1a)</t>
  </si>
  <si>
    <t>(Q1b)*</t>
  </si>
  <si>
    <t>(Q1c.1)*</t>
  </si>
  <si>
    <t>Q1c.2</t>
  </si>
  <si>
    <t>(Q1d)</t>
  </si>
  <si>
    <t>(Q1e)</t>
  </si>
  <si>
    <t>(Q3c.1)</t>
  </si>
  <si>
    <r>
      <rPr>
        <b/>
        <u/>
        <sz val="16"/>
        <color theme="1"/>
        <rFont val="Calibri"/>
        <family val="2"/>
      </rPr>
      <t xml:space="preserve">Q3c.2 </t>
    </r>
    <r>
      <rPr>
        <u/>
        <sz val="8"/>
        <color theme="1"/>
        <rFont val="Calibri"/>
        <family val="2"/>
      </rPr>
      <t>(formerly Q4a)</t>
    </r>
    <r>
      <rPr>
        <b/>
        <u/>
        <sz val="16"/>
        <color theme="1"/>
        <rFont val="Calibri"/>
        <family val="2"/>
      </rPr>
      <t>*</t>
    </r>
  </si>
  <si>
    <r>
      <rPr>
        <b/>
        <u/>
        <sz val="16"/>
        <color theme="1"/>
        <rFont val="Calibri"/>
        <family val="2"/>
      </rPr>
      <t xml:space="preserve">(Q3c.3)  </t>
    </r>
    <r>
      <rPr>
        <u/>
        <sz val="9"/>
        <color theme="1"/>
        <rFont val="Calibri"/>
        <family val="2"/>
      </rPr>
      <t>(formerly Q3C.2)</t>
    </r>
    <r>
      <rPr>
        <b/>
        <u/>
        <sz val="16"/>
        <color theme="1"/>
        <rFont val="Calibri"/>
        <family val="2"/>
      </rPr>
      <t>*</t>
    </r>
  </si>
  <si>
    <r>
      <rPr>
        <b/>
        <sz val="11"/>
        <color theme="1"/>
        <rFont val="Calibri"/>
        <family val="2"/>
      </rPr>
      <t xml:space="preserve">Confirmed Diagnosis/ Disorder Category </t>
    </r>
    <r>
      <rPr>
        <i/>
        <sz val="11"/>
        <color theme="1"/>
        <rFont val="Calibri"/>
        <family val="2"/>
      </rPr>
      <t>(Repeated for additional disorder groups )</t>
    </r>
  </si>
  <si>
    <r>
      <rPr>
        <b/>
        <sz val="11"/>
        <color theme="0"/>
        <rFont val="Calibri"/>
        <family val="2"/>
      </rPr>
      <t xml:space="preserve">Number of children who moved or died </t>
    </r>
    <r>
      <rPr>
        <b/>
        <i/>
        <sz val="11"/>
        <color theme="0"/>
        <rFont val="Calibri"/>
        <family val="2"/>
      </rPr>
      <t>prior to</t>
    </r>
    <r>
      <rPr>
        <b/>
        <sz val="11"/>
        <color theme="0"/>
        <rFont val="Calibri"/>
        <family val="2"/>
      </rPr>
      <t xml:space="preserve"> the current follow-up year</t>
    </r>
  </si>
  <si>
    <t>Calendar Year</t>
  </si>
  <si>
    <t xml:space="preserve">     Number  known to have moved out of state during Calendar Year</t>
  </si>
  <si>
    <t>Number  alive and known to be  currently living in state</t>
  </si>
  <si>
    <t>Percent</t>
  </si>
  <si>
    <t xml:space="preserve">Calendar year for related data </t>
  </si>
  <si>
    <t xml:space="preserve"> Diagnosis as determined by NewSTEPs Case Definitions (enter cases for the disorder/disorder group on the appropriate row; will be repeated or additional disorders)</t>
  </si>
  <si>
    <t xml:space="preserve">Definition:   Number of children that were recorded to have moved out of state and are no longer being followed by clinical specialists in the state.  </t>
  </si>
  <si>
    <t>QC Check</t>
  </si>
  <si>
    <t>Definition: number of children seeing the appropriate specialist on the recommended cadence for care within the state/jurisdiction.    (e.g. quarterly visits for children with Cystic fibrosis); in some states it may also include labs or procedures</t>
  </si>
  <si>
    <t>Congential Hyperthyroidism</t>
  </si>
  <si>
    <t>TCL</t>
  </si>
  <si>
    <t>Intervention</t>
  </si>
  <si>
    <t>Question 3: Child's LTFU Status (Active, Moved, Lost, Deceased)</t>
  </si>
  <si>
    <t>Question 4Receiving Appropriate Care</t>
  </si>
  <si>
    <t xml:space="preserve">Question 2: Age of first documented contact with appropriate care team/age of first intervention (NewSTEPs)  </t>
  </si>
  <si>
    <t>Question  3d - Lost to follow-up</t>
  </si>
  <si>
    <t>Question 3e - not receiving LTFU care</t>
  </si>
  <si>
    <t>Question 3f - Actively engaged</t>
  </si>
  <si>
    <t xml:space="preserve">Question 4a -  Seeing a specialist </t>
  </si>
  <si>
    <t>Question 4b - Followed by PCP</t>
  </si>
  <si>
    <t>Question 4c - Followed by both PCP and Specialist</t>
  </si>
  <si>
    <t>(Q1b)</t>
  </si>
  <si>
    <t xml:space="preserve">(Q1c) </t>
  </si>
  <si>
    <t>(Q2a)</t>
  </si>
  <si>
    <t>(Q2b)</t>
  </si>
  <si>
    <t>(Q2c)</t>
  </si>
  <si>
    <t>(Q2d)</t>
  </si>
  <si>
    <t>(Q2e)</t>
  </si>
  <si>
    <t>(Q3a.1)</t>
  </si>
  <si>
    <t>(Q3a.2)</t>
  </si>
  <si>
    <t>(Q3c.2)</t>
  </si>
  <si>
    <t>(Q3c.3)</t>
  </si>
  <si>
    <t>(Q3c.4)</t>
  </si>
  <si>
    <t>(Q3d)</t>
  </si>
  <si>
    <t>(Q3e)</t>
  </si>
  <si>
    <t>(Q3f)</t>
  </si>
  <si>
    <t>(Q4a)</t>
  </si>
  <si>
    <t>(Q4b)</t>
  </si>
  <si>
    <t>(Q4c)</t>
  </si>
  <si>
    <r>
      <t xml:space="preserve">Confirmed Diagnosis/ Disorder Category </t>
    </r>
    <r>
      <rPr>
        <i/>
        <sz val="11"/>
        <rFont val="Calibri"/>
        <family val="2"/>
        <scheme val="minor"/>
      </rPr>
      <t>(Repeated for additional disorder groups )</t>
    </r>
  </si>
  <si>
    <t>Question 1: N  (Number of births in cohort with disorder)</t>
  </si>
  <si>
    <t xml:space="preserve">N </t>
  </si>
  <si>
    <t>Mean</t>
  </si>
  <si>
    <t xml:space="preserve">Std. Dev. </t>
  </si>
  <si>
    <t xml:space="preserve">Median </t>
  </si>
  <si>
    <t>Q1, Q3</t>
  </si>
  <si>
    <t xml:space="preserve"> Number (%) known to have died due to disorder in reporting year</t>
  </si>
  <si>
    <t xml:space="preserve">     Number (%) known to have moved out of state during Calendar Year</t>
  </si>
  <si>
    <t>Number (%) alive and known to be  currently living in state</t>
  </si>
  <si>
    <t xml:space="preserve">Number (%) receiving appropriate care (meeting condition-specific recommendations for care) in Calendar Year   </t>
  </si>
  <si>
    <t xml:space="preserve">  Number (%) not receiving condition-specific appropriate LTFU </t>
  </si>
  <si>
    <t>Number (%) not receiving care (not receiving care by specialist or recommended care provider)</t>
  </si>
  <si>
    <t>Number (%) lost to follow-up (status is not known)</t>
  </si>
  <si>
    <t xml:space="preserve">Number (%) not receiving LTFU Care </t>
  </si>
  <si>
    <t>Number (%) actively followed in LTFU (for programs with an opt-in program)</t>
  </si>
  <si>
    <t>Number (%) seen by a care team appropriate for the condition within the past 12 months: Specialist Only</t>
  </si>
  <si>
    <t>Number( %) seen by a care team appropriate for the condition within the past 12 months: PCP Only</t>
  </si>
  <si>
    <t>Number( %) seen by a care team appropriate for the condition within the past 12 months: Specialist AND PCP</t>
  </si>
  <si>
    <t>Definition: The number of children with data reported for the age at first documented contact (in days) per the NewSTEPs definition (the values should match across systems)</t>
  </si>
  <si>
    <t>Definition: Mean</t>
  </si>
  <si>
    <t xml:space="preserve">Definition: Std. Dev. </t>
  </si>
  <si>
    <t xml:space="preserve">Definition: Median </t>
  </si>
  <si>
    <t>Definition: First Quartile (25th percentile) and Third Quartile (75th percentile)</t>
  </si>
  <si>
    <t>Definition: Number of Deaths that occurred in reporting year among the birth cohort, that was due to the underlying NBS disorder</t>
  </si>
  <si>
    <t>Note: should be equal to sum of Q3c.2, Q3c.3, Q3c,4.  (could be a calculated field?)</t>
  </si>
  <si>
    <t>Definition: Number of children that are not meeting the recommendations within the state/jurisdiction.  they may be seeing clinician, but not meeting recommended guidelines for appropriate care</t>
  </si>
  <si>
    <t>Definition:   Number of children that are known to be living in the state, but they are not receiving ANY care by the specialists/recommended care provider</t>
  </si>
  <si>
    <t>Definition:  Number of children whose status is unknown. No confirmation of the death of a child or the child moving out of state, but also no record of the child being seen (in any system investigated)</t>
  </si>
  <si>
    <t>Definition:   Sum of those lost to follow-up and those not receiving care by specialist</t>
  </si>
  <si>
    <t>Definition:  This will likely be used by programs that require active participation in LTFU system (vs. surveillance-type system)</t>
  </si>
  <si>
    <t>(where available - and when care may be managed by PCP (e.g. Congenital Hypothyroidism)</t>
  </si>
  <si>
    <t>Sickle Cell *</t>
  </si>
  <si>
    <t>Sickle Cell</t>
  </si>
  <si>
    <t>4 years - &lt; 5 years</t>
  </si>
  <si>
    <t>Example of poitential data collection sheet that could be used by state programs (not sure if necessary?)</t>
  </si>
  <si>
    <t>Disorder</t>
  </si>
  <si>
    <t>Age/date of first documented contact with appropriate care team/age of first intervention (NewSTEPs)</t>
  </si>
  <si>
    <t>Has a child been seen by a care team approriate for the condition within the past 12 months</t>
  </si>
  <si>
    <t xml:space="preserve">Current Follow-up status </t>
  </si>
  <si>
    <t>Patient ID</t>
  </si>
  <si>
    <t>Suspected condition (out of range NBS result suggested condition - drop down list)</t>
  </si>
  <si>
    <t>Confirmed Condition/Diagnosis (drop down list)</t>
  </si>
  <si>
    <t>Updated Diagnosis (Drop down list</t>
  </si>
  <si>
    <t xml:space="preserve">Date </t>
  </si>
  <si>
    <t>Age (Days)</t>
  </si>
  <si>
    <t>Seen by specialist (yes/no)</t>
  </si>
  <si>
    <t>Seen by PCP as the appropriate provider for the disorder (yes/no)</t>
  </si>
  <si>
    <t>Is the child deceased Yes/No/Unknown</t>
  </si>
  <si>
    <t>If child has died, was it due to complications of disorder?</t>
  </si>
  <si>
    <t>Has child moved out of state (yes/no/unknown)</t>
  </si>
  <si>
    <t>Refused Follow-up/not receiving follow-up care</t>
  </si>
  <si>
    <t>Withdrew from LTFU program/ registry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</si>
</sst>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0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b/>
      <u/>
      <sz val="16"/>
      <color theme="1"/>
      <name val="Calibri"/>
      <family val="2"/>
    </font>
    <font>
      <u/>
      <sz val="9"/>
      <color theme="1"/>
      <name val="Calibri"/>
      <family val="2"/>
    </font>
    <font>
      <u/>
      <sz val="8"/>
      <color theme="1"/>
      <name val="Calibri"/>
      <family val="2"/>
    </font>
    <font>
      <sz val="11"/>
      <name val="Calibri"/>
      <family val="2"/>
    </font>
    <font>
      <b/>
      <sz val="11"/>
      <color rgb="FF006100"/>
      <name val="Calibri"/>
      <family val="2"/>
    </font>
    <font>
      <sz val="11"/>
      <color theme="1"/>
      <name val="Aptos"/>
      <family val="2"/>
    </font>
    <font>
      <sz val="16"/>
      <color theme="1"/>
      <name val="Aptos"/>
      <family val="2"/>
    </font>
    <font>
      <b/>
      <sz val="11"/>
      <color theme="1"/>
      <name val="Aptos"/>
      <family val="2"/>
    </font>
    <font>
      <b/>
      <sz val="14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theme="0"/>
      <name val="Aptos"/>
      <family val="2"/>
    </font>
    <font>
      <b/>
      <sz val="16"/>
      <color theme="0"/>
      <name val="Aptos"/>
      <family val="2"/>
    </font>
    <font>
      <b/>
      <sz val="16"/>
      <color theme="1"/>
      <name val="Aptos"/>
      <family val="2"/>
    </font>
    <font>
      <i/>
      <sz val="11"/>
      <color theme="0"/>
      <name val="Aptos"/>
      <family val="2"/>
    </font>
    <font>
      <b/>
      <i/>
      <sz val="11"/>
      <color theme="0"/>
      <name val="Aptos"/>
      <family val="2"/>
    </font>
    <font>
      <sz val="8"/>
      <color theme="1"/>
      <name val="Aptos"/>
      <family val="2"/>
    </font>
    <font>
      <i/>
      <sz val="11"/>
      <color theme="1"/>
      <name val="Aptos"/>
      <family val="2"/>
    </font>
  </fonts>
  <fills count="4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CEBE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D965"/>
        <bgColor rgb="FFFFD965"/>
      </patternFill>
    </fill>
    <fill>
      <patternFill patternType="solid">
        <fgColor rgb="FFED7D31"/>
        <bgColor rgb="FFED7D31"/>
      </patternFill>
    </fill>
    <fill>
      <patternFill patternType="solid">
        <fgColor rgb="FF9CC2E5"/>
        <bgColor rgb="FF9CC2E5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ADB9CA"/>
        <bgColor rgb="FFADB9CA"/>
      </patternFill>
    </fill>
    <fill>
      <patternFill patternType="solid">
        <fgColor rgb="FF7030A0"/>
        <bgColor rgb="FF7030A0"/>
      </patternFill>
    </fill>
    <fill>
      <patternFill patternType="solid">
        <fgColor rgb="FFBDD6EE"/>
        <bgColor rgb="FFBDD6EE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1"/>
      </patternFill>
    </fill>
    <fill>
      <patternFill patternType="solid">
        <fgColor theme="0"/>
        <bgColor rgb="FFFFD965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BE5F5"/>
        <bgColor indexed="64"/>
      </patternFill>
    </fill>
    <fill>
      <patternFill patternType="solid">
        <fgColor rgb="FF393939"/>
        <bgColor indexed="64"/>
      </patternFill>
    </fill>
    <fill>
      <patternFill patternType="solid">
        <fgColor theme="7" tint="-0.499984740745262"/>
        <bgColor rgb="FFADB9CA"/>
      </patternFill>
    </fill>
    <fill>
      <patternFill patternType="solid">
        <fgColor theme="7" tint="-0.499984740745262"/>
        <bgColor rgb="FF7030A0"/>
      </patternFill>
    </fill>
    <fill>
      <patternFill patternType="solid">
        <fgColor theme="7" tint="-0.499984740745262"/>
        <bgColor rgb="FFF4B083"/>
      </patternFill>
    </fill>
    <fill>
      <patternFill patternType="solid">
        <fgColor theme="7" tint="-0.499984740745262"/>
        <bgColor rgb="FFFBE4D5"/>
      </patternFill>
    </fill>
    <fill>
      <patternFill patternType="solid">
        <fgColor theme="7" tint="-0.499984740745262"/>
        <bgColor rgb="FF9CC2E5"/>
      </patternFill>
    </fill>
    <fill>
      <patternFill patternType="solid">
        <fgColor theme="7" tint="-0.499984740745262"/>
        <bgColor rgb="FFED7D31"/>
      </patternFill>
    </fill>
    <fill>
      <patternFill patternType="solid">
        <fgColor theme="2" tint="-0.749992370372631"/>
        <bgColor theme="1"/>
      </patternFill>
    </fill>
  </fills>
  <borders count="87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1" fillId="0" borderId="0"/>
  </cellStyleXfs>
  <cellXfs count="39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2" borderId="6" xfId="0" applyFill="1" applyBorder="1"/>
    <xf numFmtId="0" fontId="0" fillId="2" borderId="2" xfId="0" applyFill="1" applyBorder="1"/>
    <xf numFmtId="0" fontId="0" fillId="2" borderId="4" xfId="0" applyFill="1" applyBorder="1"/>
    <xf numFmtId="0" fontId="0" fillId="3" borderId="6" xfId="0" applyFill="1" applyBorder="1"/>
    <xf numFmtId="0" fontId="0" fillId="3" borderId="2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2" xfId="0" applyFill="1" applyBorder="1"/>
    <xf numFmtId="0" fontId="0" fillId="4" borderId="4" xfId="0" applyFill="1" applyBorder="1"/>
    <xf numFmtId="0" fontId="0" fillId="5" borderId="6" xfId="0" applyFill="1" applyBorder="1"/>
    <xf numFmtId="0" fontId="0" fillId="5" borderId="2" xfId="0" applyFill="1" applyBorder="1"/>
    <xf numFmtId="0" fontId="0" fillId="5" borderId="4" xfId="0" applyFill="1" applyBorder="1"/>
    <xf numFmtId="0" fontId="0" fillId="0" borderId="0" xfId="0" applyAlignment="1">
      <alignment horizontal="center"/>
    </xf>
    <xf numFmtId="0" fontId="0" fillId="8" borderId="9" xfId="0" applyFill="1" applyBorder="1"/>
    <xf numFmtId="0" fontId="0" fillId="8" borderId="2" xfId="0" applyFill="1" applyBorder="1"/>
    <xf numFmtId="0" fontId="0" fillId="8" borderId="10" xfId="0" applyFill="1" applyBorder="1"/>
    <xf numFmtId="0" fontId="1" fillId="8" borderId="11" xfId="0" applyFont="1" applyFill="1" applyBorder="1"/>
    <xf numFmtId="0" fontId="0" fillId="8" borderId="11" xfId="0" applyFill="1" applyBorder="1"/>
    <xf numFmtId="0" fontId="0" fillId="8" borderId="7" xfId="0" applyFill="1" applyBorder="1"/>
    <xf numFmtId="0" fontId="0" fillId="8" borderId="8" xfId="0" applyFill="1" applyBorder="1"/>
    <xf numFmtId="0" fontId="1" fillId="6" borderId="9" xfId="0" applyFont="1" applyFill="1" applyBorder="1"/>
    <xf numFmtId="0" fontId="1" fillId="6" borderId="22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/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/>
    <xf numFmtId="0" fontId="2" fillId="7" borderId="2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1" fillId="8" borderId="30" xfId="0" applyFont="1" applyFill="1" applyBorder="1"/>
    <xf numFmtId="0" fontId="1" fillId="0" borderId="30" xfId="0" applyFont="1" applyBorder="1"/>
    <xf numFmtId="0" fontId="1" fillId="6" borderId="9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6" xfId="0" applyFont="1" applyBorder="1"/>
    <xf numFmtId="0" fontId="3" fillId="0" borderId="8" xfId="0" applyFont="1" applyBorder="1" applyAlignment="1">
      <alignment wrapText="1"/>
    </xf>
    <xf numFmtId="0" fontId="1" fillId="6" borderId="1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" fillId="11" borderId="40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center" vertical="center" wrapText="1"/>
    </xf>
    <xf numFmtId="0" fontId="3" fillId="11" borderId="4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9" xfId="0" applyBorder="1"/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6" xfId="0" applyBorder="1"/>
    <xf numFmtId="0" fontId="0" fillId="9" borderId="2" xfId="0" applyFill="1" applyBorder="1"/>
    <xf numFmtId="0" fontId="0" fillId="9" borderId="16" xfId="0" applyFill="1" applyBorder="1"/>
    <xf numFmtId="0" fontId="0" fillId="8" borderId="26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/>
    </xf>
    <xf numFmtId="0" fontId="0" fillId="0" borderId="11" xfId="0" applyBorder="1"/>
    <xf numFmtId="0" fontId="0" fillId="0" borderId="35" xfId="0" applyBorder="1"/>
    <xf numFmtId="0" fontId="0" fillId="8" borderId="18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0" fillId="8" borderId="23" xfId="0" applyFill="1" applyBorder="1"/>
    <xf numFmtId="0" fontId="0" fillId="8" borderId="27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/>
    </xf>
    <xf numFmtId="0" fontId="0" fillId="8" borderId="24" xfId="0" applyFill="1" applyBorder="1"/>
    <xf numFmtId="0" fontId="0" fillId="0" borderId="24" xfId="0" applyBorder="1"/>
    <xf numFmtId="0" fontId="0" fillId="0" borderId="36" xfId="0" applyBorder="1"/>
    <xf numFmtId="0" fontId="0" fillId="9" borderId="6" xfId="0" applyFill="1" applyBorder="1"/>
    <xf numFmtId="0" fontId="0" fillId="9" borderId="37" xfId="0" applyFill="1" applyBorder="1"/>
    <xf numFmtId="0" fontId="1" fillId="0" borderId="35" xfId="0" applyFont="1" applyBorder="1"/>
    <xf numFmtId="0" fontId="0" fillId="8" borderId="29" xfId="0" applyFill="1" applyBorder="1"/>
    <xf numFmtId="0" fontId="0" fillId="8" borderId="30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/>
    </xf>
    <xf numFmtId="0" fontId="1" fillId="0" borderId="34" xfId="0" applyFont="1" applyBorder="1"/>
    <xf numFmtId="0" fontId="2" fillId="7" borderId="25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vertical="center" wrapText="1"/>
    </xf>
    <xf numFmtId="0" fontId="8" fillId="13" borderId="21" xfId="0" applyFont="1" applyFill="1" applyBorder="1" applyAlignment="1">
      <alignment horizontal="center" vertical="center" wrapText="1"/>
    </xf>
    <xf numFmtId="0" fontId="1" fillId="14" borderId="30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7" borderId="30" xfId="0" applyFont="1" applyFill="1" applyBorder="1" applyAlignment="1">
      <alignment horizontal="center" vertical="center" wrapText="1"/>
    </xf>
    <xf numFmtId="0" fontId="1" fillId="18" borderId="30" xfId="0" applyFont="1" applyFill="1" applyBorder="1" applyAlignment="1">
      <alignment horizontal="center" vertical="center" wrapText="1"/>
    </xf>
    <xf numFmtId="0" fontId="3" fillId="15" borderId="2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6" borderId="30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3" fillId="16" borderId="25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 wrapText="1"/>
    </xf>
    <xf numFmtId="0" fontId="1" fillId="12" borderId="39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18" borderId="21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1" fillId="0" borderId="0" xfId="2"/>
    <xf numFmtId="0" fontId="12" fillId="0" borderId="0" xfId="2" applyFont="1" applyAlignment="1">
      <alignment horizontal="center"/>
    </xf>
    <xf numFmtId="0" fontId="12" fillId="20" borderId="49" xfId="2" applyFont="1" applyFill="1" applyBorder="1"/>
    <xf numFmtId="0" fontId="12" fillId="20" borderId="0" xfId="2" applyFont="1" applyFill="1"/>
    <xf numFmtId="0" fontId="12" fillId="20" borderId="50" xfId="2" applyFont="1" applyFill="1" applyBorder="1" applyAlignment="1">
      <alignment horizontal="center"/>
    </xf>
    <xf numFmtId="0" fontId="12" fillId="20" borderId="51" xfId="2" applyFont="1" applyFill="1" applyBorder="1"/>
    <xf numFmtId="0" fontId="12" fillId="20" borderId="52" xfId="2" applyFont="1" applyFill="1" applyBorder="1"/>
    <xf numFmtId="0" fontId="13" fillId="0" borderId="0" xfId="2" applyFont="1"/>
    <xf numFmtId="0" fontId="12" fillId="21" borderId="53" xfId="2" applyFont="1" applyFill="1" applyBorder="1" applyAlignment="1">
      <alignment horizontal="center" vertical="center"/>
    </xf>
    <xf numFmtId="0" fontId="12" fillId="22" borderId="54" xfId="2" applyFont="1" applyFill="1" applyBorder="1"/>
    <xf numFmtId="0" fontId="12" fillId="23" borderId="56" xfId="2" applyFont="1" applyFill="1" applyBorder="1"/>
    <xf numFmtId="0" fontId="12" fillId="22" borderId="56" xfId="2" applyFont="1" applyFill="1" applyBorder="1"/>
    <xf numFmtId="0" fontId="13" fillId="21" borderId="57" xfId="2" applyFont="1" applyFill="1" applyBorder="1" applyAlignment="1">
      <alignment horizontal="center" vertical="center"/>
    </xf>
    <xf numFmtId="0" fontId="13" fillId="21" borderId="58" xfId="2" applyFont="1" applyFill="1" applyBorder="1" applyAlignment="1">
      <alignment horizontal="center" vertical="center"/>
    </xf>
    <xf numFmtId="0" fontId="12" fillId="22" borderId="49" xfId="2" applyFont="1" applyFill="1" applyBorder="1"/>
    <xf numFmtId="0" fontId="12" fillId="22" borderId="59" xfId="2" applyFont="1" applyFill="1" applyBorder="1"/>
    <xf numFmtId="0" fontId="13" fillId="21" borderId="60" xfId="2" applyFont="1" applyFill="1" applyBorder="1" applyAlignment="1">
      <alignment horizontal="center"/>
    </xf>
    <xf numFmtId="0" fontId="13" fillId="21" borderId="59" xfId="2" applyFont="1" applyFill="1" applyBorder="1" applyAlignment="1">
      <alignment horizontal="center"/>
    </xf>
    <xf numFmtId="0" fontId="12" fillId="22" borderId="53" xfId="2" applyFont="1" applyFill="1" applyBorder="1"/>
    <xf numFmtId="0" fontId="12" fillId="23" borderId="62" xfId="2" applyFont="1" applyFill="1" applyBorder="1"/>
    <xf numFmtId="0" fontId="12" fillId="22" borderId="62" xfId="2" applyFont="1" applyFill="1" applyBorder="1"/>
    <xf numFmtId="0" fontId="13" fillId="21" borderId="63" xfId="2" applyFont="1" applyFill="1" applyBorder="1" applyAlignment="1">
      <alignment horizontal="center" vertical="center"/>
    </xf>
    <xf numFmtId="0" fontId="13" fillId="21" borderId="64" xfId="2" applyFont="1" applyFill="1" applyBorder="1" applyAlignment="1">
      <alignment horizontal="center" vertical="center"/>
    </xf>
    <xf numFmtId="0" fontId="12" fillId="22" borderId="65" xfId="2" applyFont="1" applyFill="1" applyBorder="1"/>
    <xf numFmtId="0" fontId="12" fillId="22" borderId="66" xfId="2" applyFont="1" applyFill="1" applyBorder="1"/>
    <xf numFmtId="0" fontId="13" fillId="21" borderId="66" xfId="2" applyFont="1" applyFill="1" applyBorder="1" applyAlignment="1">
      <alignment horizontal="center"/>
    </xf>
    <xf numFmtId="0" fontId="12" fillId="22" borderId="67" xfId="2" applyFont="1" applyFill="1" applyBorder="1"/>
    <xf numFmtId="0" fontId="12" fillId="23" borderId="69" xfId="2" applyFont="1" applyFill="1" applyBorder="1"/>
    <xf numFmtId="0" fontId="12" fillId="22" borderId="69" xfId="2" applyFont="1" applyFill="1" applyBorder="1"/>
    <xf numFmtId="0" fontId="13" fillId="21" borderId="70" xfId="2" applyFont="1" applyFill="1" applyBorder="1" applyAlignment="1">
      <alignment horizontal="center" vertical="center"/>
    </xf>
    <xf numFmtId="0" fontId="12" fillId="22" borderId="71" xfId="2" applyFont="1" applyFill="1" applyBorder="1"/>
    <xf numFmtId="0" fontId="12" fillId="22" borderId="64" xfId="2" applyFont="1" applyFill="1" applyBorder="1"/>
    <xf numFmtId="0" fontId="13" fillId="21" borderId="64" xfId="2" applyFont="1" applyFill="1" applyBorder="1" applyAlignment="1">
      <alignment horizontal="center"/>
    </xf>
    <xf numFmtId="0" fontId="12" fillId="20" borderId="72" xfId="2" applyFont="1" applyFill="1" applyBorder="1" applyAlignment="1">
      <alignment horizontal="center"/>
    </xf>
    <xf numFmtId="0" fontId="12" fillId="20" borderId="73" xfId="2" applyFont="1" applyFill="1" applyBorder="1"/>
    <xf numFmtId="0" fontId="12" fillId="20" borderId="74" xfId="2" applyFont="1" applyFill="1" applyBorder="1"/>
    <xf numFmtId="0" fontId="13" fillId="21" borderId="60" xfId="2" applyFont="1" applyFill="1" applyBorder="1" applyAlignment="1">
      <alignment horizontal="center" wrapText="1"/>
    </xf>
    <xf numFmtId="0" fontId="12" fillId="20" borderId="72" xfId="2" applyFont="1" applyFill="1" applyBorder="1" applyAlignment="1">
      <alignment horizontal="center" vertical="center"/>
    </xf>
    <xf numFmtId="0" fontId="12" fillId="20" borderId="73" xfId="2" applyFont="1" applyFill="1" applyBorder="1" applyAlignment="1">
      <alignment horizontal="center" vertical="center"/>
    </xf>
    <xf numFmtId="0" fontId="12" fillId="20" borderId="74" xfId="2" applyFont="1" applyFill="1" applyBorder="1" applyAlignment="1">
      <alignment horizontal="center"/>
    </xf>
    <xf numFmtId="0" fontId="12" fillId="20" borderId="73" xfId="2" applyFont="1" applyFill="1" applyBorder="1" applyAlignment="1">
      <alignment horizontal="center"/>
    </xf>
    <xf numFmtId="0" fontId="13" fillId="21" borderId="75" xfId="2" applyFont="1" applyFill="1" applyBorder="1" applyAlignment="1">
      <alignment horizontal="center"/>
    </xf>
    <xf numFmtId="0" fontId="14" fillId="24" borderId="76" xfId="2" applyFont="1" applyFill="1" applyBorder="1" applyAlignment="1">
      <alignment horizontal="center" vertical="center" wrapText="1"/>
    </xf>
    <xf numFmtId="0" fontId="14" fillId="25" borderId="77" xfId="2" applyFont="1" applyFill="1" applyBorder="1" applyAlignment="1">
      <alignment horizontal="center" vertical="center" wrapText="1"/>
    </xf>
    <xf numFmtId="0" fontId="14" fillId="26" borderId="77" xfId="2" applyFont="1" applyFill="1" applyBorder="1" applyAlignment="1">
      <alignment horizontal="center" vertical="center" wrapText="1"/>
    </xf>
    <xf numFmtId="0" fontId="14" fillId="27" borderId="77" xfId="2" applyFont="1" applyFill="1" applyBorder="1" applyAlignment="1">
      <alignment horizontal="center" vertical="center" wrapText="1"/>
    </xf>
    <xf numFmtId="0" fontId="14" fillId="28" borderId="78" xfId="2" applyFont="1" applyFill="1" applyBorder="1" applyAlignment="1">
      <alignment horizontal="center" vertical="center" wrapText="1"/>
    </xf>
    <xf numFmtId="0" fontId="14" fillId="29" borderId="76" xfId="2" applyFont="1" applyFill="1" applyBorder="1" applyAlignment="1">
      <alignment horizontal="center" vertical="center" wrapText="1"/>
    </xf>
    <xf numFmtId="0" fontId="14" fillId="29" borderId="58" xfId="2" applyFont="1" applyFill="1" applyBorder="1" applyAlignment="1">
      <alignment horizontal="center" vertical="center"/>
    </xf>
    <xf numFmtId="0" fontId="15" fillId="30" borderId="79" xfId="2" applyFont="1" applyFill="1" applyBorder="1" applyAlignment="1">
      <alignment horizontal="center" vertical="center" wrapText="1"/>
    </xf>
    <xf numFmtId="0" fontId="15" fillId="30" borderId="77" xfId="2" applyFont="1" applyFill="1" applyBorder="1" applyAlignment="1">
      <alignment horizontal="center" vertical="center" wrapText="1"/>
    </xf>
    <xf numFmtId="0" fontId="14" fillId="29" borderId="80" xfId="2" applyFont="1" applyFill="1" applyBorder="1" applyAlignment="1">
      <alignment horizontal="center" vertical="center" wrapText="1"/>
    </xf>
    <xf numFmtId="0" fontId="14" fillId="29" borderId="58" xfId="2" applyFont="1" applyFill="1" applyBorder="1" applyAlignment="1">
      <alignment horizontal="center" vertical="center" wrapText="1"/>
    </xf>
    <xf numFmtId="0" fontId="13" fillId="24" borderId="77" xfId="2" applyFont="1" applyFill="1" applyBorder="1" applyAlignment="1">
      <alignment horizontal="center" vertical="center" wrapText="1"/>
    </xf>
    <xf numFmtId="0" fontId="13" fillId="25" borderId="77" xfId="2" applyFont="1" applyFill="1" applyBorder="1" applyAlignment="1">
      <alignment horizontal="center" vertical="center" wrapText="1"/>
    </xf>
    <xf numFmtId="0" fontId="13" fillId="26" borderId="77" xfId="2" applyFont="1" applyFill="1" applyBorder="1" applyAlignment="1">
      <alignment horizontal="center" vertical="center" wrapText="1"/>
    </xf>
    <xf numFmtId="0" fontId="13" fillId="27" borderId="77" xfId="2" applyFont="1" applyFill="1" applyBorder="1" applyAlignment="1">
      <alignment horizontal="center" vertical="center" wrapText="1"/>
    </xf>
    <xf numFmtId="0" fontId="13" fillId="28" borderId="78" xfId="2" applyFont="1" applyFill="1" applyBorder="1" applyAlignment="1">
      <alignment horizontal="center" vertical="center" wrapText="1"/>
    </xf>
    <xf numFmtId="0" fontId="13" fillId="29" borderId="81" xfId="2" applyFont="1" applyFill="1" applyBorder="1" applyAlignment="1">
      <alignment horizontal="center" vertical="center" wrapText="1"/>
    </xf>
    <xf numFmtId="0" fontId="13" fillId="29" borderId="82" xfId="2" applyFont="1" applyFill="1" applyBorder="1" applyAlignment="1">
      <alignment horizontal="center" vertical="center"/>
    </xf>
    <xf numFmtId="0" fontId="16" fillId="30" borderId="83" xfId="2" applyFont="1" applyFill="1" applyBorder="1" applyAlignment="1">
      <alignment horizontal="center" vertical="center" wrapText="1"/>
    </xf>
    <xf numFmtId="0" fontId="16" fillId="30" borderId="77" xfId="2" applyFont="1" applyFill="1" applyBorder="1" applyAlignment="1">
      <alignment horizontal="center" vertical="center" wrapText="1"/>
    </xf>
    <xf numFmtId="0" fontId="13" fillId="29" borderId="80" xfId="2" applyFont="1" applyFill="1" applyBorder="1" applyAlignment="1">
      <alignment horizontal="left" vertical="center" wrapText="1"/>
    </xf>
    <xf numFmtId="0" fontId="18" fillId="26" borderId="84" xfId="2" applyFont="1" applyFill="1" applyBorder="1" applyAlignment="1">
      <alignment horizontal="center" vertical="center" wrapText="1"/>
    </xf>
    <xf numFmtId="0" fontId="18" fillId="31" borderId="77" xfId="2" applyFont="1" applyFill="1" applyBorder="1" applyAlignment="1">
      <alignment horizontal="center" vertical="center" wrapText="1"/>
    </xf>
    <xf numFmtId="0" fontId="13" fillId="26" borderId="79" xfId="2" applyFont="1" applyFill="1" applyBorder="1" applyAlignment="1">
      <alignment horizontal="center" vertical="center" wrapText="1"/>
    </xf>
    <xf numFmtId="0" fontId="18" fillId="28" borderId="84" xfId="2" applyFont="1" applyFill="1" applyBorder="1" applyAlignment="1">
      <alignment horizontal="center" vertical="center" wrapText="1"/>
    </xf>
    <xf numFmtId="0" fontId="13" fillId="29" borderId="81" xfId="2" applyFont="1" applyFill="1" applyBorder="1" applyAlignment="1">
      <alignment horizontal="center" vertical="center"/>
    </xf>
    <xf numFmtId="0" fontId="18" fillId="29" borderId="83" xfId="2" applyFont="1" applyFill="1" applyBorder="1" applyAlignment="1">
      <alignment horizontal="center" vertical="center" wrapText="1"/>
    </xf>
    <xf numFmtId="0" fontId="18" fillId="29" borderId="77" xfId="2" applyFont="1" applyFill="1" applyBorder="1" applyAlignment="1">
      <alignment horizontal="center" vertical="center" wrapText="1"/>
    </xf>
    <xf numFmtId="0" fontId="18" fillId="29" borderId="80" xfId="2" applyFont="1" applyFill="1" applyBorder="1" applyAlignment="1">
      <alignment horizontal="center" vertical="center"/>
    </xf>
    <xf numFmtId="0" fontId="13" fillId="28" borderId="84" xfId="2" applyFont="1" applyFill="1" applyBorder="1" applyAlignment="1">
      <alignment horizontal="center" vertical="center" wrapText="1"/>
    </xf>
    <xf numFmtId="0" fontId="13" fillId="29" borderId="83" xfId="2" applyFont="1" applyFill="1" applyBorder="1" applyAlignment="1">
      <alignment horizontal="center" vertical="center" wrapText="1"/>
    </xf>
    <xf numFmtId="0" fontId="13" fillId="29" borderId="77" xfId="2" applyFont="1" applyFill="1" applyBorder="1" applyAlignment="1">
      <alignment horizontal="center" vertical="center" wrapText="1"/>
    </xf>
    <xf numFmtId="0" fontId="13" fillId="29" borderId="80" xfId="2" applyFont="1" applyFill="1" applyBorder="1" applyAlignment="1">
      <alignment horizontal="center" vertical="center"/>
    </xf>
    <xf numFmtId="0" fontId="18" fillId="21" borderId="0" xfId="2" applyFont="1" applyFill="1"/>
    <xf numFmtId="0" fontId="12" fillId="23" borderId="71" xfId="2" applyFont="1" applyFill="1" applyBorder="1"/>
    <xf numFmtId="0" fontId="12" fillId="23" borderId="74" xfId="2" applyFont="1" applyFill="1" applyBorder="1"/>
    <xf numFmtId="0" fontId="12" fillId="23" borderId="52" xfId="2" applyFont="1" applyFill="1" applyBorder="1"/>
    <xf numFmtId="9" fontId="11" fillId="0" borderId="0" xfId="1" applyFont="1"/>
    <xf numFmtId="9" fontId="18" fillId="31" borderId="84" xfId="1" applyFont="1" applyFill="1" applyBorder="1" applyAlignment="1">
      <alignment horizontal="center" vertical="center" wrapText="1"/>
    </xf>
    <xf numFmtId="9" fontId="13" fillId="25" borderId="77" xfId="1" applyFont="1" applyFill="1" applyBorder="1" applyAlignment="1">
      <alignment horizontal="center" vertical="center" wrapText="1"/>
    </xf>
    <xf numFmtId="9" fontId="14" fillId="25" borderId="79" xfId="1" applyFont="1" applyFill="1" applyBorder="1" applyAlignment="1">
      <alignment horizontal="center" vertical="center" wrapText="1"/>
    </xf>
    <xf numFmtId="9" fontId="12" fillId="20" borderId="0" xfId="1" applyFont="1" applyFill="1"/>
    <xf numFmtId="9" fontId="12" fillId="22" borderId="64" xfId="1" applyFont="1" applyFill="1" applyBorder="1"/>
    <xf numFmtId="9" fontId="12" fillId="20" borderId="49" xfId="1" applyFont="1" applyFill="1" applyBorder="1"/>
    <xf numFmtId="9" fontId="12" fillId="22" borderId="85" xfId="1" applyFont="1" applyFill="1" applyBorder="1"/>
    <xf numFmtId="9" fontId="12" fillId="22" borderId="53" xfId="1" applyFont="1" applyFill="1" applyBorder="1"/>
    <xf numFmtId="9" fontId="12" fillId="22" borderId="86" xfId="1" applyFont="1" applyFill="1" applyBorder="1"/>
    <xf numFmtId="9" fontId="18" fillId="26" borderId="84" xfId="1" applyFont="1" applyFill="1" applyBorder="1" applyAlignment="1">
      <alignment horizontal="center" vertical="center" wrapText="1"/>
    </xf>
    <xf numFmtId="9" fontId="13" fillId="24" borderId="77" xfId="1" applyFont="1" applyFill="1" applyBorder="1" applyAlignment="1">
      <alignment horizontal="center" vertical="center" wrapText="1"/>
    </xf>
    <xf numFmtId="9" fontId="14" fillId="24" borderId="76" xfId="1" applyFont="1" applyFill="1" applyBorder="1" applyAlignment="1">
      <alignment horizontal="center" vertical="center" wrapText="1"/>
    </xf>
    <xf numFmtId="9" fontId="12" fillId="21" borderId="53" xfId="1" applyFont="1" applyFill="1" applyBorder="1" applyAlignment="1">
      <alignment horizontal="center" vertical="center"/>
    </xf>
    <xf numFmtId="1" fontId="12" fillId="22" borderId="64" xfId="2" applyNumberFormat="1" applyFont="1" applyFill="1" applyBorder="1"/>
    <xf numFmtId="0" fontId="13" fillId="27" borderId="79" xfId="2" applyFont="1" applyFill="1" applyBorder="1" applyAlignment="1">
      <alignment horizontal="center" vertical="center" wrapText="1"/>
    </xf>
    <xf numFmtId="9" fontId="13" fillId="26" borderId="79" xfId="1" applyFont="1" applyFill="1" applyBorder="1" applyAlignment="1">
      <alignment horizontal="center" vertical="center" wrapText="1"/>
    </xf>
    <xf numFmtId="9" fontId="13" fillId="26" borderId="77" xfId="1" applyFont="1" applyFill="1" applyBorder="1" applyAlignment="1">
      <alignment horizontal="center" vertical="center" wrapText="1"/>
    </xf>
    <xf numFmtId="9" fontId="14" fillId="26" borderId="77" xfId="1" applyFont="1" applyFill="1" applyBorder="1" applyAlignment="1">
      <alignment horizontal="center" vertical="center" wrapText="1"/>
    </xf>
    <xf numFmtId="9" fontId="11" fillId="0" borderId="0" xfId="1" applyFont="1" applyAlignment="1">
      <alignment horizontal="center"/>
    </xf>
    <xf numFmtId="9" fontId="12" fillId="20" borderId="0" xfId="1" applyFont="1" applyFill="1" applyAlignment="1">
      <alignment horizontal="center"/>
    </xf>
    <xf numFmtId="9" fontId="12" fillId="22" borderId="64" xfId="1" applyFont="1" applyFill="1" applyBorder="1" applyAlignment="1">
      <alignment horizontal="center"/>
    </xf>
    <xf numFmtId="9" fontId="12" fillId="23" borderId="71" xfId="1" applyFont="1" applyFill="1" applyBorder="1" applyAlignment="1">
      <alignment horizontal="center"/>
    </xf>
    <xf numFmtId="9" fontId="12" fillId="23" borderId="74" xfId="1" applyFont="1" applyFill="1" applyBorder="1" applyAlignment="1">
      <alignment horizontal="center"/>
    </xf>
    <xf numFmtId="9" fontId="12" fillId="23" borderId="52" xfId="1" applyFont="1" applyFill="1" applyBorder="1" applyAlignment="1">
      <alignment horizontal="center"/>
    </xf>
    <xf numFmtId="0" fontId="11" fillId="0" borderId="0" xfId="2" applyAlignment="1">
      <alignment horizontal="center"/>
    </xf>
    <xf numFmtId="0" fontId="12" fillId="20" borderId="0" xfId="2" applyFont="1" applyFill="1" applyAlignment="1">
      <alignment horizontal="center"/>
    </xf>
    <xf numFmtId="0" fontId="12" fillId="22" borderId="64" xfId="2" applyFont="1" applyFill="1" applyBorder="1" applyAlignment="1">
      <alignment horizontal="center"/>
    </xf>
    <xf numFmtId="0" fontId="12" fillId="23" borderId="68" xfId="2" applyFont="1" applyFill="1" applyBorder="1" applyAlignment="1">
      <alignment horizontal="center"/>
    </xf>
    <xf numFmtId="0" fontId="12" fillId="23" borderId="61" xfId="2" applyFont="1" applyFill="1" applyBorder="1" applyAlignment="1">
      <alignment horizontal="center"/>
    </xf>
    <xf numFmtId="0" fontId="12" fillId="23" borderId="55" xfId="2" applyFont="1" applyFill="1" applyBorder="1" applyAlignment="1">
      <alignment horizontal="center"/>
    </xf>
    <xf numFmtId="9" fontId="10" fillId="0" borderId="0" xfId="1" applyFont="1" applyAlignment="1">
      <alignment horizontal="center"/>
    </xf>
    <xf numFmtId="9" fontId="10" fillId="0" borderId="0" xfId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8" fillId="0" borderId="0" xfId="0" applyFont="1"/>
    <xf numFmtId="0" fontId="34" fillId="0" borderId="0" xfId="0" applyFont="1" applyAlignment="1">
      <alignment vertical="center"/>
    </xf>
    <xf numFmtId="0" fontId="34" fillId="0" borderId="0" xfId="0" applyFont="1"/>
    <xf numFmtId="0" fontId="23" fillId="8" borderId="2" xfId="0" applyFont="1" applyFill="1" applyBorder="1"/>
    <xf numFmtId="0" fontId="23" fillId="38" borderId="45" xfId="0" applyFont="1" applyFill="1" applyBorder="1"/>
    <xf numFmtId="0" fontId="23" fillId="38" borderId="0" xfId="0" applyFont="1" applyFill="1"/>
    <xf numFmtId="0" fontId="23" fillId="38" borderId="46" xfId="0" applyFont="1" applyFill="1" applyBorder="1" applyAlignment="1">
      <alignment horizontal="center"/>
    </xf>
    <xf numFmtId="0" fontId="23" fillId="38" borderId="46" xfId="0" applyFont="1" applyFill="1" applyBorder="1"/>
    <xf numFmtId="0" fontId="23" fillId="8" borderId="0" xfId="2" applyFont="1" applyFill="1"/>
    <xf numFmtId="0" fontId="33" fillId="39" borderId="7" xfId="2" applyFont="1" applyFill="1" applyBorder="1" applyAlignment="1">
      <alignment horizontal="center" vertical="center"/>
    </xf>
    <xf numFmtId="0" fontId="33" fillId="39" borderId="8" xfId="2" applyFont="1" applyFill="1" applyBorder="1" applyAlignment="1">
      <alignment horizontal="center" vertical="center" wrapText="1"/>
    </xf>
    <xf numFmtId="0" fontId="33" fillId="40" borderId="8" xfId="2" applyFont="1" applyFill="1" applyBorder="1" applyAlignment="1">
      <alignment horizontal="center" vertical="center" wrapText="1"/>
    </xf>
    <xf numFmtId="0" fontId="33" fillId="41" borderId="8" xfId="2" applyFont="1" applyFill="1" applyBorder="1" applyAlignment="1">
      <alignment horizontal="center" vertical="center" wrapText="1"/>
    </xf>
    <xf numFmtId="0" fontId="33" fillId="42" borderId="8" xfId="2" applyFont="1" applyFill="1" applyBorder="1" applyAlignment="1">
      <alignment horizontal="center" vertical="center" wrapText="1"/>
    </xf>
    <xf numFmtId="9" fontId="33" fillId="42" borderId="8" xfId="1" applyFont="1" applyFill="1" applyBorder="1" applyAlignment="1">
      <alignment horizontal="center" vertical="center" wrapText="1"/>
    </xf>
    <xf numFmtId="0" fontId="33" fillId="43" borderId="8" xfId="2" applyFont="1" applyFill="1" applyBorder="1" applyAlignment="1">
      <alignment horizontal="center" vertical="center" wrapText="1"/>
    </xf>
    <xf numFmtId="9" fontId="33" fillId="43" borderId="8" xfId="1" applyFont="1" applyFill="1" applyBorder="1" applyAlignment="1">
      <alignment horizontal="center" vertical="center" wrapText="1"/>
    </xf>
    <xf numFmtId="0" fontId="33" fillId="44" borderId="8" xfId="2" applyFont="1" applyFill="1" applyBorder="1" applyAlignment="1">
      <alignment horizontal="center" vertical="center" wrapText="1"/>
    </xf>
    <xf numFmtId="9" fontId="33" fillId="44" borderId="8" xfId="1" applyFont="1" applyFill="1" applyBorder="1" applyAlignment="1">
      <alignment horizontal="center" vertical="center" wrapText="1"/>
    </xf>
    <xf numFmtId="0" fontId="33" fillId="36" borderId="47" xfId="2" applyFont="1" applyFill="1" applyBorder="1" applyAlignment="1">
      <alignment horizontal="center" vertical="center" wrapText="1"/>
    </xf>
    <xf numFmtId="0" fontId="25" fillId="33" borderId="9" xfId="2" applyFont="1" applyFill="1" applyBorder="1" applyAlignment="1">
      <alignment horizontal="center"/>
    </xf>
    <xf numFmtId="0" fontId="25" fillId="33" borderId="2" xfId="2" applyFont="1" applyFill="1" applyBorder="1" applyAlignment="1">
      <alignment horizontal="center"/>
    </xf>
    <xf numFmtId="0" fontId="23" fillId="8" borderId="2" xfId="2" applyFont="1" applyFill="1" applyBorder="1" applyAlignment="1">
      <alignment horizontal="center" vertical="center"/>
    </xf>
    <xf numFmtId="0" fontId="23" fillId="8" borderId="2" xfId="2" applyFont="1" applyFill="1" applyBorder="1"/>
    <xf numFmtId="9" fontId="23" fillId="22" borderId="2" xfId="1" applyFont="1" applyFill="1" applyBorder="1" applyAlignment="1">
      <alignment horizontal="center"/>
    </xf>
    <xf numFmtId="9" fontId="23" fillId="22" borderId="2" xfId="1" applyFont="1" applyFill="1" applyBorder="1" applyAlignment="1">
      <alignment horizontal="center" vertical="center"/>
    </xf>
    <xf numFmtId="0" fontId="23" fillId="8" borderId="2" xfId="2" applyFont="1" applyFill="1" applyBorder="1" applyAlignment="1">
      <alignment horizontal="center"/>
    </xf>
    <xf numFmtId="9" fontId="23" fillId="22" borderId="2" xfId="1" applyFont="1" applyFill="1" applyBorder="1"/>
    <xf numFmtId="9" fontId="23" fillId="22" borderId="48" xfId="1" applyFont="1" applyFill="1" applyBorder="1" applyAlignment="1">
      <alignment horizontal="center" vertical="center"/>
    </xf>
    <xf numFmtId="0" fontId="23" fillId="45" borderId="9" xfId="2" applyFont="1" applyFill="1" applyBorder="1"/>
    <xf numFmtId="0" fontId="23" fillId="45" borderId="2" xfId="2" applyFont="1" applyFill="1" applyBorder="1"/>
    <xf numFmtId="0" fontId="23" fillId="45" borderId="2" xfId="2" applyFont="1" applyFill="1" applyBorder="1" applyAlignment="1">
      <alignment horizontal="center" vertical="center"/>
    </xf>
    <xf numFmtId="0" fontId="23" fillId="45" borderId="2" xfId="2" applyFont="1" applyFill="1" applyBorder="1" applyAlignment="1">
      <alignment horizontal="center"/>
    </xf>
    <xf numFmtId="0" fontId="23" fillId="45" borderId="48" xfId="2" applyFont="1" applyFill="1" applyBorder="1"/>
    <xf numFmtId="1" fontId="23" fillId="8" borderId="2" xfId="2" applyNumberFormat="1" applyFont="1" applyFill="1" applyBorder="1" applyAlignment="1">
      <alignment horizontal="center"/>
    </xf>
    <xf numFmtId="1" fontId="23" fillId="8" borderId="2" xfId="2" applyNumberFormat="1" applyFont="1" applyFill="1" applyBorder="1"/>
    <xf numFmtId="9" fontId="23" fillId="45" borderId="2" xfId="1" applyFont="1" applyFill="1" applyBorder="1" applyAlignment="1">
      <alignment horizontal="center"/>
    </xf>
    <xf numFmtId="9" fontId="23" fillId="45" borderId="2" xfId="1" applyFont="1" applyFill="1" applyBorder="1"/>
    <xf numFmtId="9" fontId="23" fillId="45" borderId="2" xfId="1" applyFont="1" applyFill="1" applyBorder="1" applyAlignment="1">
      <alignment horizontal="center" vertical="center"/>
    </xf>
    <xf numFmtId="9" fontId="23" fillId="45" borderId="48" xfId="1" applyFont="1" applyFill="1" applyBorder="1" applyAlignment="1">
      <alignment horizontal="center" vertical="center"/>
    </xf>
    <xf numFmtId="0" fontId="23" fillId="22" borderId="2" xfId="2" applyFont="1" applyFill="1" applyBorder="1" applyAlignment="1">
      <alignment horizontal="center" vertical="center"/>
    </xf>
    <xf numFmtId="0" fontId="23" fillId="22" borderId="2" xfId="2" applyFont="1" applyFill="1" applyBorder="1"/>
    <xf numFmtId="1" fontId="23" fillId="22" borderId="2" xfId="2" applyNumberFormat="1" applyFont="1" applyFill="1" applyBorder="1" applyAlignment="1">
      <alignment horizontal="center"/>
    </xf>
    <xf numFmtId="1" fontId="23" fillId="22" borderId="2" xfId="2" applyNumberFormat="1" applyFont="1" applyFill="1" applyBorder="1"/>
    <xf numFmtId="0" fontId="25" fillId="8" borderId="0" xfId="2" applyFont="1" applyFill="1"/>
    <xf numFmtId="0" fontId="25" fillId="33" borderId="2" xfId="2" applyFont="1" applyFill="1" applyBorder="1" applyAlignment="1">
      <alignment horizontal="center" wrapText="1"/>
    </xf>
    <xf numFmtId="0" fontId="23" fillId="34" borderId="9" xfId="2" applyFont="1" applyFill="1" applyBorder="1"/>
    <xf numFmtId="0" fontId="23" fillId="34" borderId="2" xfId="2" applyFont="1" applyFill="1" applyBorder="1"/>
    <xf numFmtId="0" fontId="23" fillId="34" borderId="2" xfId="2" applyFont="1" applyFill="1" applyBorder="1" applyAlignment="1">
      <alignment horizontal="center" vertical="center"/>
    </xf>
    <xf numFmtId="9" fontId="23" fillId="34" borderId="2" xfId="1" applyFont="1" applyFill="1" applyBorder="1" applyAlignment="1">
      <alignment horizontal="center"/>
    </xf>
    <xf numFmtId="0" fontId="23" fillId="34" borderId="2" xfId="2" applyFont="1" applyFill="1" applyBorder="1" applyAlignment="1">
      <alignment horizontal="center"/>
    </xf>
    <xf numFmtId="9" fontId="23" fillId="34" borderId="2" xfId="1" applyFont="1" applyFill="1" applyBorder="1"/>
    <xf numFmtId="9" fontId="23" fillId="34" borderId="2" xfId="1" applyFont="1" applyFill="1" applyBorder="1" applyAlignment="1">
      <alignment horizontal="center" vertical="center"/>
    </xf>
    <xf numFmtId="0" fontId="23" fillId="8" borderId="48" xfId="2" applyFont="1" applyFill="1" applyBorder="1"/>
    <xf numFmtId="0" fontId="23" fillId="35" borderId="2" xfId="2" applyFont="1" applyFill="1" applyBorder="1" applyAlignment="1">
      <alignment horizontal="center" vertical="center"/>
    </xf>
    <xf numFmtId="9" fontId="23" fillId="35" borderId="2" xfId="1" applyFont="1" applyFill="1" applyBorder="1" applyAlignment="1">
      <alignment horizontal="center"/>
    </xf>
    <xf numFmtId="0" fontId="23" fillId="22" borderId="2" xfId="2" applyFont="1" applyFill="1" applyBorder="1" applyAlignment="1">
      <alignment horizontal="center"/>
    </xf>
    <xf numFmtId="0" fontId="23" fillId="33" borderId="2" xfId="2" applyFont="1" applyFill="1" applyBorder="1" applyAlignment="1">
      <alignment horizontal="center" vertical="center"/>
    </xf>
    <xf numFmtId="9" fontId="23" fillId="33" borderId="2" xfId="1" applyFont="1" applyFill="1" applyBorder="1" applyAlignment="1">
      <alignment horizontal="center" vertical="center"/>
    </xf>
    <xf numFmtId="0" fontId="25" fillId="8" borderId="48" xfId="2" applyFont="1" applyFill="1" applyBorder="1"/>
    <xf numFmtId="0" fontId="23" fillId="8" borderId="9" xfId="2" applyFont="1" applyFill="1" applyBorder="1"/>
    <xf numFmtId="9" fontId="23" fillId="8" borderId="2" xfId="1" applyFont="1" applyFill="1" applyBorder="1" applyAlignment="1">
      <alignment horizontal="center"/>
    </xf>
    <xf numFmtId="9" fontId="23" fillId="8" borderId="2" xfId="1" applyFont="1" applyFill="1" applyBorder="1"/>
    <xf numFmtId="9" fontId="23" fillId="8" borderId="2" xfId="1" applyFont="1" applyFill="1" applyBorder="1" applyAlignment="1">
      <alignment horizontal="center" vertical="center"/>
    </xf>
    <xf numFmtId="0" fontId="25" fillId="33" borderId="11" xfId="2" applyFont="1" applyFill="1" applyBorder="1" applyAlignment="1">
      <alignment horizontal="center"/>
    </xf>
    <xf numFmtId="0" fontId="23" fillId="22" borderId="11" xfId="2" applyFont="1" applyFill="1" applyBorder="1"/>
    <xf numFmtId="0" fontId="23" fillId="22" borderId="11" xfId="2" applyFont="1" applyFill="1" applyBorder="1" applyAlignment="1">
      <alignment horizontal="center" vertical="center"/>
    </xf>
    <xf numFmtId="9" fontId="23" fillId="22" borderId="11" xfId="1" applyFont="1" applyFill="1" applyBorder="1" applyAlignment="1">
      <alignment horizontal="center"/>
    </xf>
    <xf numFmtId="9" fontId="23" fillId="22" borderId="11" xfId="1" applyFont="1" applyFill="1" applyBorder="1" applyAlignment="1">
      <alignment horizontal="center" vertical="center"/>
    </xf>
    <xf numFmtId="1" fontId="23" fillId="22" borderId="11" xfId="2" applyNumberFormat="1" applyFont="1" applyFill="1" applyBorder="1" applyAlignment="1">
      <alignment horizontal="center"/>
    </xf>
    <xf numFmtId="1" fontId="23" fillId="22" borderId="11" xfId="2" applyNumberFormat="1" applyFont="1" applyFill="1" applyBorder="1"/>
    <xf numFmtId="9" fontId="23" fillId="22" borderId="12" xfId="1" applyFont="1" applyFill="1" applyBorder="1" applyAlignment="1">
      <alignment horizontal="center" vertical="center"/>
    </xf>
    <xf numFmtId="0" fontId="23" fillId="8" borderId="0" xfId="2" applyFont="1" applyFill="1" applyAlignment="1">
      <alignment horizontal="center" vertical="center"/>
    </xf>
    <xf numFmtId="9" fontId="23" fillId="8" borderId="0" xfId="1" applyFont="1" applyFill="1" applyAlignment="1">
      <alignment horizontal="center"/>
    </xf>
    <xf numFmtId="0" fontId="23" fillId="8" borderId="0" xfId="2" applyFont="1" applyFill="1" applyAlignment="1">
      <alignment horizontal="center"/>
    </xf>
    <xf numFmtId="9" fontId="23" fillId="8" borderId="0" xfId="1" applyFont="1" applyFill="1"/>
    <xf numFmtId="9" fontId="23" fillId="8" borderId="0" xfId="1" applyFont="1" applyFill="1" applyAlignment="1">
      <alignment horizontal="center" vertical="center"/>
    </xf>
    <xf numFmtId="0" fontId="29" fillId="36" borderId="9" xfId="0" applyFont="1" applyFill="1" applyBorder="1" applyAlignment="1">
      <alignment horizontal="center" vertical="center"/>
    </xf>
    <xf numFmtId="0" fontId="29" fillId="36" borderId="2" xfId="0" applyFont="1" applyFill="1" applyBorder="1" applyAlignment="1">
      <alignment horizontal="center" vertical="center"/>
    </xf>
    <xf numFmtId="0" fontId="29" fillId="36" borderId="2" xfId="0" applyFont="1" applyFill="1" applyBorder="1" applyAlignment="1">
      <alignment horizontal="center" vertical="center" wrapText="1"/>
    </xf>
    <xf numFmtId="0" fontId="30" fillId="36" borderId="9" xfId="0" applyFont="1" applyFill="1" applyBorder="1" applyAlignment="1">
      <alignment horizontal="center" vertical="center"/>
    </xf>
    <xf numFmtId="0" fontId="30" fillId="36" borderId="2" xfId="0" applyFont="1" applyFill="1" applyBorder="1" applyAlignment="1">
      <alignment horizontal="center" vertical="center"/>
    </xf>
    <xf numFmtId="0" fontId="30" fillId="36" borderId="2" xfId="0" applyFont="1" applyFill="1" applyBorder="1" applyAlignment="1">
      <alignment horizontal="center" vertical="center" wrapText="1"/>
    </xf>
    <xf numFmtId="0" fontId="29" fillId="36" borderId="2" xfId="0" applyFont="1" applyFill="1" applyBorder="1" applyAlignment="1">
      <alignment horizontal="left" vertical="center" wrapText="1"/>
    </xf>
    <xf numFmtId="0" fontId="32" fillId="36" borderId="9" xfId="0" applyFont="1" applyFill="1" applyBorder="1" applyAlignment="1">
      <alignment horizontal="center" vertical="center" wrapText="1"/>
    </xf>
    <xf numFmtId="0" fontId="32" fillId="36" borderId="2" xfId="0" applyFont="1" applyFill="1" applyBorder="1" applyAlignment="1">
      <alignment horizontal="center" vertical="center" wrapText="1"/>
    </xf>
    <xf numFmtId="0" fontId="32" fillId="36" borderId="2" xfId="0" applyFont="1" applyFill="1" applyBorder="1" applyAlignment="1">
      <alignment horizontal="center" vertical="center"/>
    </xf>
    <xf numFmtId="0" fontId="25" fillId="37" borderId="2" xfId="0" applyFont="1" applyFill="1" applyBorder="1" applyAlignment="1">
      <alignment horizontal="center" vertical="center" wrapText="1"/>
    </xf>
    <xf numFmtId="0" fontId="31" fillId="37" borderId="2" xfId="0" applyFont="1" applyFill="1" applyBorder="1" applyAlignment="1">
      <alignment horizontal="center" vertical="center" wrapText="1"/>
    </xf>
    <xf numFmtId="0" fontId="35" fillId="37" borderId="2" xfId="0" applyFont="1" applyFill="1" applyBorder="1" applyAlignment="1">
      <alignment horizontal="center" vertical="center" wrapText="1"/>
    </xf>
    <xf numFmtId="0" fontId="23" fillId="37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/>
    </xf>
    <xf numFmtId="0" fontId="25" fillId="9" borderId="2" xfId="0" applyFont="1" applyFill="1" applyBorder="1" applyAlignment="1">
      <alignment horizontal="center" vertical="center"/>
    </xf>
    <xf numFmtId="0" fontId="23" fillId="19" borderId="2" xfId="0" applyFont="1" applyFill="1" applyBorder="1"/>
    <xf numFmtId="0" fontId="23" fillId="8" borderId="2" xfId="0" applyFont="1" applyFill="1" applyBorder="1" applyAlignment="1">
      <alignment horizontal="right" vertical="center"/>
    </xf>
    <xf numFmtId="0" fontId="23" fillId="38" borderId="2" xfId="0" applyFont="1" applyFill="1" applyBorder="1"/>
    <xf numFmtId="0" fontId="23" fillId="38" borderId="2" xfId="0" applyFont="1" applyFill="1" applyBorder="1" applyAlignment="1">
      <alignment horizontal="center"/>
    </xf>
    <xf numFmtId="0" fontId="25" fillId="9" borderId="2" xfId="0" applyFont="1" applyFill="1" applyBorder="1" applyAlignment="1">
      <alignment horizontal="center" wrapText="1"/>
    </xf>
    <xf numFmtId="0" fontId="23" fillId="8" borderId="2" xfId="0" applyFont="1" applyFill="1" applyBorder="1" applyAlignment="1">
      <alignment horizontal="right"/>
    </xf>
    <xf numFmtId="0" fontId="23" fillId="8" borderId="2" xfId="0" applyFont="1" applyFill="1" applyBorder="1" applyAlignment="1">
      <alignment horizontal="center" vertical="center"/>
    </xf>
    <xf numFmtId="0" fontId="26" fillId="36" borderId="2" xfId="0" applyFont="1" applyFill="1" applyBorder="1" applyAlignment="1">
      <alignment horizontal="center" vertical="center" wrapText="1"/>
    </xf>
    <xf numFmtId="0" fontId="27" fillId="37" borderId="2" xfId="0" applyFont="1" applyFill="1" applyBorder="1" applyAlignment="1">
      <alignment horizontal="center"/>
    </xf>
    <xf numFmtId="0" fontId="25" fillId="37" borderId="2" xfId="0" applyFont="1" applyFill="1" applyBorder="1" applyAlignment="1">
      <alignment horizontal="center" vertical="center" wrapText="1"/>
    </xf>
    <xf numFmtId="0" fontId="22" fillId="32" borderId="80" xfId="2" applyFont="1" applyFill="1" applyBorder="1" applyAlignment="1">
      <alignment horizontal="center" vertical="center"/>
    </xf>
    <xf numFmtId="0" fontId="13" fillId="26" borderId="84" xfId="2" applyFont="1" applyFill="1" applyBorder="1" applyAlignment="1">
      <alignment horizontal="center"/>
    </xf>
    <xf numFmtId="0" fontId="13" fillId="26" borderId="79" xfId="2" applyFont="1" applyFill="1" applyBorder="1" applyAlignment="1">
      <alignment horizontal="center" vertical="center" wrapText="1"/>
    </xf>
    <xf numFmtId="0" fontId="13" fillId="26" borderId="84" xfId="2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 vertical="center" wrapText="1"/>
    </xf>
    <xf numFmtId="0" fontId="1" fillId="11" borderId="4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1" fillId="5" borderId="3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1" fillId="0" borderId="84" xfId="2" applyFont="1" applyBorder="1" applyAlignment="1"/>
  </cellXfs>
  <cellStyles count="3">
    <cellStyle name="Normal" xfId="0" builtinId="0"/>
    <cellStyle name="Normal 2" xfId="2" xr:uid="{0F230A15-C651-4D9A-8B4E-8C155D44F1D1}"/>
    <cellStyle name="Percent" xfId="1" builtinId="5"/>
  </cellStyles>
  <dxfs count="0"/>
  <tableStyles count="0" defaultTableStyle="TableStyleMedium2" defaultPivotStyle="PivotStyleLight16"/>
  <colors>
    <mruColors>
      <color rgb="FF393939"/>
      <color rgb="FFCBE5F5"/>
      <color rgb="FFFBE5D6"/>
      <color rgb="FFF4B183"/>
      <color rgb="FFF4B11F"/>
      <color rgb="FFF4B129"/>
      <color rgb="FFED7D31"/>
      <color rgb="FFFCEBE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B30E-4BB5-409D-A6EA-4E4FE5715AC7}">
  <sheetPr>
    <pageSetUpPr fitToPage="1"/>
  </sheetPr>
  <dimension ref="A1:M60"/>
  <sheetViews>
    <sheetView zoomScale="90" zoomScaleNormal="90" workbookViewId="0">
      <pane xSplit="2" ySplit="5" topLeftCell="C6" activePane="bottomRight" state="frozen"/>
      <selection pane="bottomRight" activeCell="J10" sqref="J10"/>
      <selection pane="bottomLeft" activeCell="A8" sqref="A8"/>
      <selection pane="topRight" activeCell="C1" sqref="C1"/>
    </sheetView>
  </sheetViews>
  <sheetFormatPr defaultRowHeight="15"/>
  <cols>
    <col min="1" max="1" width="3.85546875" style="254" bestFit="1" customWidth="1"/>
    <col min="2" max="2" width="14.5703125" customWidth="1"/>
    <col min="3" max="3" width="44.42578125" customWidth="1"/>
    <col min="4" max="4" width="36.5703125" customWidth="1"/>
    <col min="5" max="5" width="34" customWidth="1"/>
    <col min="6" max="6" width="24.85546875" customWidth="1"/>
    <col min="7" max="7" width="21.140625" style="22" bestFit="1" customWidth="1"/>
    <col min="8" max="8" width="24.5703125" hidden="1" customWidth="1"/>
    <col min="9" max="9" width="24.140625" hidden="1" customWidth="1"/>
    <col min="10" max="10" width="26.42578125" customWidth="1"/>
    <col min="11" max="11" width="25.85546875" customWidth="1"/>
    <col min="12" max="12" width="47.5703125" customWidth="1"/>
  </cols>
  <sheetData>
    <row r="1" spans="1:13" s="254" customFormat="1" ht="18.75">
      <c r="B1" s="357" t="s">
        <v>0</v>
      </c>
      <c r="C1" s="357"/>
      <c r="D1" s="357"/>
      <c r="E1" s="357"/>
      <c r="F1" s="357"/>
      <c r="G1" s="357"/>
      <c r="H1" s="358" t="s">
        <v>1</v>
      </c>
      <c r="I1" s="358"/>
      <c r="J1" s="358"/>
      <c r="K1" s="358"/>
      <c r="L1" s="358"/>
      <c r="M1" s="257"/>
    </row>
    <row r="2" spans="1:13" s="254" customFormat="1" ht="16.5" customHeight="1">
      <c r="B2" s="334"/>
      <c r="C2" s="335"/>
      <c r="D2" s="336" t="s">
        <v>2</v>
      </c>
      <c r="E2" s="336"/>
      <c r="F2" s="335"/>
      <c r="G2" s="335"/>
      <c r="H2" s="344" t="s">
        <v>3</v>
      </c>
      <c r="I2" s="344" t="s">
        <v>4</v>
      </c>
      <c r="J2" s="359" t="s">
        <v>5</v>
      </c>
      <c r="K2" s="359"/>
      <c r="L2" s="359"/>
    </row>
    <row r="3" spans="1:13" s="254" customFormat="1" ht="26.25" customHeight="1">
      <c r="A3" s="255"/>
      <c r="B3" s="337"/>
      <c r="C3" s="338"/>
      <c r="D3" s="339" t="s">
        <v>6</v>
      </c>
      <c r="E3" s="339" t="s">
        <v>7</v>
      </c>
      <c r="F3" s="338"/>
      <c r="G3" s="338"/>
      <c r="H3" s="345" t="s">
        <v>8</v>
      </c>
      <c r="I3" s="345" t="s">
        <v>9</v>
      </c>
      <c r="J3" s="345" t="s">
        <v>10</v>
      </c>
      <c r="K3" s="345" t="s">
        <v>11</v>
      </c>
      <c r="L3" s="345" t="s">
        <v>12</v>
      </c>
    </row>
    <row r="4" spans="1:13" s="254" customFormat="1" ht="68.25" customHeight="1">
      <c r="B4" s="334" t="s">
        <v>13</v>
      </c>
      <c r="C4" s="340" t="s">
        <v>14</v>
      </c>
      <c r="D4" s="336" t="s">
        <v>15</v>
      </c>
      <c r="E4" s="336" t="s">
        <v>16</v>
      </c>
      <c r="F4" s="336" t="s">
        <v>17</v>
      </c>
      <c r="G4" s="336" t="s">
        <v>18</v>
      </c>
      <c r="H4" s="344" t="s">
        <v>19</v>
      </c>
      <c r="I4" s="344" t="s">
        <v>20</v>
      </c>
      <c r="J4" s="344" t="s">
        <v>21</v>
      </c>
      <c r="K4" s="344" t="s">
        <v>22</v>
      </c>
      <c r="L4" s="344" t="s">
        <v>23</v>
      </c>
      <c r="M4" s="258"/>
    </row>
    <row r="5" spans="1:13" s="254" customFormat="1" ht="116.25" customHeight="1">
      <c r="B5" s="341" t="s">
        <v>24</v>
      </c>
      <c r="C5" s="342" t="s">
        <v>25</v>
      </c>
      <c r="D5" s="340" t="s">
        <v>26</v>
      </c>
      <c r="E5" s="340" t="s">
        <v>27</v>
      </c>
      <c r="F5" s="343" t="s">
        <v>28</v>
      </c>
      <c r="G5" s="342" t="s">
        <v>29</v>
      </c>
      <c r="H5" s="346" t="s">
        <v>30</v>
      </c>
      <c r="I5" s="346" t="s">
        <v>31</v>
      </c>
      <c r="J5" s="347"/>
      <c r="K5" s="344" t="s">
        <v>32</v>
      </c>
      <c r="L5" s="344" t="s">
        <v>33</v>
      </c>
      <c r="M5" s="259"/>
    </row>
    <row r="6" spans="1:13" s="254" customFormat="1">
      <c r="B6" s="261"/>
      <c r="C6" s="262"/>
      <c r="D6" s="262"/>
      <c r="E6" s="262"/>
      <c r="F6" s="261"/>
      <c r="G6" s="263"/>
      <c r="H6" s="261"/>
      <c r="I6" s="262"/>
      <c r="J6" s="262"/>
      <c r="K6" s="262"/>
      <c r="L6" s="264"/>
      <c r="M6" s="259"/>
    </row>
    <row r="7" spans="1:13" s="254" customFormat="1">
      <c r="B7" s="348">
        <v>2020</v>
      </c>
      <c r="C7" s="348" t="s">
        <v>34</v>
      </c>
      <c r="D7" s="260"/>
      <c r="E7" s="260"/>
      <c r="F7" s="349">
        <v>2025</v>
      </c>
      <c r="G7" s="349" t="s">
        <v>35</v>
      </c>
      <c r="H7" s="260"/>
      <c r="I7" s="350"/>
      <c r="J7" s="260"/>
      <c r="K7" s="260"/>
      <c r="L7" s="351"/>
    </row>
    <row r="8" spans="1:13" s="254" customFormat="1">
      <c r="B8" s="348">
        <f>B7+1</f>
        <v>2021</v>
      </c>
      <c r="C8" s="348" t="s">
        <v>34</v>
      </c>
      <c r="D8" s="260"/>
      <c r="E8" s="260"/>
      <c r="F8" s="349">
        <v>2025</v>
      </c>
      <c r="G8" s="349" t="s">
        <v>36</v>
      </c>
      <c r="H8" s="260"/>
      <c r="I8" s="350"/>
      <c r="J8" s="260"/>
      <c r="K8" s="260"/>
      <c r="L8" s="351"/>
    </row>
    <row r="9" spans="1:13" s="254" customFormat="1">
      <c r="B9" s="348">
        <f>B8+1</f>
        <v>2022</v>
      </c>
      <c r="C9" s="348" t="s">
        <v>34</v>
      </c>
      <c r="D9" s="260"/>
      <c r="E9" s="260"/>
      <c r="F9" s="349">
        <v>2025</v>
      </c>
      <c r="G9" s="349" t="s">
        <v>37</v>
      </c>
      <c r="H9" s="260"/>
      <c r="I9" s="350"/>
      <c r="J9" s="260"/>
      <c r="K9" s="260"/>
      <c r="L9" s="351"/>
    </row>
    <row r="10" spans="1:13" s="254" customFormat="1">
      <c r="B10" s="348">
        <f>B9+1</f>
        <v>2023</v>
      </c>
      <c r="C10" s="348" t="s">
        <v>34</v>
      </c>
      <c r="D10" s="260"/>
      <c r="E10" s="260"/>
      <c r="F10" s="349">
        <v>2025</v>
      </c>
      <c r="G10" s="349" t="s">
        <v>38</v>
      </c>
      <c r="H10" s="260"/>
      <c r="I10" s="350"/>
      <c r="J10" s="260"/>
      <c r="K10" s="260"/>
      <c r="L10" s="351"/>
    </row>
    <row r="11" spans="1:13" s="256" customFormat="1">
      <c r="B11" s="348">
        <f>B10+1</f>
        <v>2024</v>
      </c>
      <c r="C11" s="348" t="s">
        <v>34</v>
      </c>
      <c r="D11" s="260"/>
      <c r="E11" s="260"/>
      <c r="F11" s="349">
        <v>2025</v>
      </c>
      <c r="G11" s="349" t="s">
        <v>39</v>
      </c>
      <c r="H11" s="260"/>
      <c r="I11" s="350"/>
      <c r="J11" s="260"/>
      <c r="K11" s="260"/>
      <c r="L11" s="351"/>
    </row>
    <row r="12" spans="1:13" s="254" customFormat="1">
      <c r="B12" s="352"/>
      <c r="C12" s="352"/>
      <c r="D12" s="352"/>
      <c r="E12" s="352"/>
      <c r="F12" s="352"/>
      <c r="G12" s="353"/>
      <c r="H12" s="352"/>
      <c r="I12" s="352"/>
      <c r="J12" s="352"/>
      <c r="K12" s="352"/>
      <c r="L12" s="352"/>
    </row>
    <row r="13" spans="1:13" s="254" customFormat="1">
      <c r="B13" s="348">
        <v>2020</v>
      </c>
      <c r="C13" s="348" t="s">
        <v>40</v>
      </c>
      <c r="D13" s="260"/>
      <c r="E13" s="260"/>
      <c r="F13" s="349">
        <v>2025</v>
      </c>
      <c r="G13" s="349" t="s">
        <v>35</v>
      </c>
      <c r="H13" s="260"/>
      <c r="I13" s="350"/>
      <c r="J13" s="260"/>
      <c r="K13" s="260"/>
      <c r="L13" s="351"/>
    </row>
    <row r="14" spans="1:13" s="254" customFormat="1">
      <c r="B14" s="348">
        <f>B13+1</f>
        <v>2021</v>
      </c>
      <c r="C14" s="348" t="s">
        <v>40</v>
      </c>
      <c r="D14" s="260"/>
      <c r="E14" s="260"/>
      <c r="F14" s="349">
        <v>2025</v>
      </c>
      <c r="G14" s="349" t="s">
        <v>36</v>
      </c>
      <c r="H14" s="260"/>
      <c r="I14" s="350"/>
      <c r="J14" s="260"/>
      <c r="K14" s="260"/>
      <c r="L14" s="351"/>
    </row>
    <row r="15" spans="1:13" s="254" customFormat="1">
      <c r="B15" s="348">
        <f>B14+1</f>
        <v>2022</v>
      </c>
      <c r="C15" s="348" t="s">
        <v>40</v>
      </c>
      <c r="D15" s="260"/>
      <c r="E15" s="260"/>
      <c r="F15" s="349">
        <v>2025</v>
      </c>
      <c r="G15" s="349" t="s">
        <v>37</v>
      </c>
      <c r="H15" s="260"/>
      <c r="I15" s="350"/>
      <c r="J15" s="260"/>
      <c r="K15" s="260"/>
      <c r="L15" s="351"/>
    </row>
    <row r="16" spans="1:13" s="254" customFormat="1">
      <c r="B16" s="348">
        <f>B15+1</f>
        <v>2023</v>
      </c>
      <c r="C16" s="348" t="s">
        <v>40</v>
      </c>
      <c r="D16" s="260"/>
      <c r="E16" s="260"/>
      <c r="F16" s="349">
        <v>2025</v>
      </c>
      <c r="G16" s="349" t="s">
        <v>38</v>
      </c>
      <c r="H16" s="260"/>
      <c r="I16" s="350"/>
      <c r="J16" s="260"/>
      <c r="K16" s="260"/>
      <c r="L16" s="351"/>
    </row>
    <row r="17" spans="2:12" s="256" customFormat="1">
      <c r="B17" s="348">
        <f>B16+1</f>
        <v>2024</v>
      </c>
      <c r="C17" s="348" t="s">
        <v>40</v>
      </c>
      <c r="D17" s="260"/>
      <c r="E17" s="260"/>
      <c r="F17" s="349">
        <v>2025</v>
      </c>
      <c r="G17" s="349" t="s">
        <v>39</v>
      </c>
      <c r="H17" s="260"/>
      <c r="I17" s="350"/>
      <c r="J17" s="260"/>
      <c r="K17" s="260"/>
      <c r="L17" s="351"/>
    </row>
    <row r="18" spans="2:12" s="256" customFormat="1">
      <c r="B18" s="353"/>
      <c r="C18" s="353"/>
      <c r="D18" s="352"/>
      <c r="E18" s="352"/>
      <c r="F18" s="352"/>
      <c r="G18" s="353"/>
      <c r="H18" s="352"/>
      <c r="I18" s="352"/>
      <c r="J18" s="352"/>
      <c r="K18" s="352"/>
      <c r="L18" s="352"/>
    </row>
    <row r="19" spans="2:12" s="254" customFormat="1">
      <c r="B19" s="348">
        <v>2020</v>
      </c>
      <c r="C19" s="354" t="s">
        <v>41</v>
      </c>
      <c r="D19" s="355"/>
      <c r="E19" s="355"/>
      <c r="F19" s="349">
        <v>2025</v>
      </c>
      <c r="G19" s="349" t="s">
        <v>35</v>
      </c>
      <c r="H19" s="260"/>
      <c r="I19" s="350"/>
      <c r="J19" s="260"/>
      <c r="K19" s="355"/>
      <c r="L19" s="355"/>
    </row>
    <row r="20" spans="2:12" s="254" customFormat="1">
      <c r="B20" s="348">
        <f t="shared" ref="B20:B23" si="0">B19+1</f>
        <v>2021</v>
      </c>
      <c r="C20" s="354" t="s">
        <v>41</v>
      </c>
      <c r="D20" s="355"/>
      <c r="E20" s="355"/>
      <c r="F20" s="349">
        <v>2025</v>
      </c>
      <c r="G20" s="349" t="s">
        <v>36</v>
      </c>
      <c r="H20" s="260"/>
      <c r="I20" s="350"/>
      <c r="J20" s="260"/>
      <c r="K20" s="355"/>
      <c r="L20" s="355"/>
    </row>
    <row r="21" spans="2:12" s="254" customFormat="1">
      <c r="B21" s="348">
        <f t="shared" si="0"/>
        <v>2022</v>
      </c>
      <c r="C21" s="354" t="s">
        <v>41</v>
      </c>
      <c r="D21" s="355"/>
      <c r="E21" s="355"/>
      <c r="F21" s="349">
        <v>2025</v>
      </c>
      <c r="G21" s="349" t="s">
        <v>37</v>
      </c>
      <c r="H21" s="260"/>
      <c r="I21" s="350"/>
      <c r="J21" s="260"/>
      <c r="K21" s="355"/>
      <c r="L21" s="355"/>
    </row>
    <row r="22" spans="2:12" s="254" customFormat="1">
      <c r="B22" s="348">
        <f t="shared" si="0"/>
        <v>2023</v>
      </c>
      <c r="C22" s="354" t="s">
        <v>41</v>
      </c>
      <c r="D22" s="355"/>
      <c r="E22" s="355"/>
      <c r="F22" s="349">
        <v>2025</v>
      </c>
      <c r="G22" s="349" t="s">
        <v>38</v>
      </c>
      <c r="H22" s="260"/>
      <c r="I22" s="350"/>
      <c r="J22" s="260"/>
      <c r="K22" s="355"/>
      <c r="L22" s="355"/>
    </row>
    <row r="23" spans="2:12" s="256" customFormat="1">
      <c r="B23" s="348">
        <f t="shared" si="0"/>
        <v>2024</v>
      </c>
      <c r="C23" s="354" t="s">
        <v>41</v>
      </c>
      <c r="D23" s="355"/>
      <c r="E23" s="355"/>
      <c r="F23" s="349">
        <v>2025</v>
      </c>
      <c r="G23" s="349" t="s">
        <v>39</v>
      </c>
      <c r="H23" s="260"/>
      <c r="I23" s="350"/>
      <c r="J23" s="260"/>
      <c r="K23" s="355"/>
      <c r="L23" s="355"/>
    </row>
    <row r="24" spans="2:12" s="254" customFormat="1">
      <c r="B24" s="352"/>
      <c r="C24" s="352"/>
      <c r="D24" s="352"/>
      <c r="E24" s="352"/>
      <c r="F24" s="352"/>
      <c r="G24" s="353"/>
      <c r="H24" s="352"/>
      <c r="I24" s="352"/>
      <c r="J24" s="352"/>
      <c r="K24" s="352"/>
      <c r="L24" s="352"/>
    </row>
    <row r="25" spans="2:12" s="254" customFormat="1">
      <c r="B25" s="348">
        <v>2020</v>
      </c>
      <c r="C25" s="348" t="s">
        <v>42</v>
      </c>
      <c r="D25" s="260"/>
      <c r="E25" s="260"/>
      <c r="F25" s="349">
        <v>2025</v>
      </c>
      <c r="G25" s="349" t="s">
        <v>35</v>
      </c>
      <c r="H25" s="260"/>
      <c r="I25" s="350"/>
      <c r="J25" s="260"/>
      <c r="K25" s="260"/>
      <c r="L25" s="351"/>
    </row>
    <row r="26" spans="2:12" s="254" customFormat="1">
      <c r="B26" s="348">
        <f t="shared" ref="B26:B29" si="1">B25+1</f>
        <v>2021</v>
      </c>
      <c r="C26" s="348" t="s">
        <v>42</v>
      </c>
      <c r="D26" s="260"/>
      <c r="E26" s="260"/>
      <c r="F26" s="349">
        <v>2025</v>
      </c>
      <c r="G26" s="349" t="s">
        <v>36</v>
      </c>
      <c r="H26" s="260"/>
      <c r="I26" s="350"/>
      <c r="J26" s="260"/>
      <c r="K26" s="260"/>
      <c r="L26" s="351"/>
    </row>
    <row r="27" spans="2:12" s="254" customFormat="1">
      <c r="B27" s="348">
        <f t="shared" si="1"/>
        <v>2022</v>
      </c>
      <c r="C27" s="348" t="s">
        <v>42</v>
      </c>
      <c r="D27" s="260"/>
      <c r="E27" s="260"/>
      <c r="F27" s="349">
        <v>2025</v>
      </c>
      <c r="G27" s="349" t="s">
        <v>37</v>
      </c>
      <c r="H27" s="260"/>
      <c r="I27" s="350"/>
      <c r="J27" s="260"/>
      <c r="K27" s="260"/>
      <c r="L27" s="351"/>
    </row>
    <row r="28" spans="2:12" s="254" customFormat="1">
      <c r="B28" s="348">
        <f t="shared" si="1"/>
        <v>2023</v>
      </c>
      <c r="C28" s="348" t="s">
        <v>42</v>
      </c>
      <c r="D28" s="260"/>
      <c r="E28" s="260"/>
      <c r="F28" s="349">
        <v>2025</v>
      </c>
      <c r="G28" s="349" t="s">
        <v>38</v>
      </c>
      <c r="H28" s="260"/>
      <c r="I28" s="350"/>
      <c r="J28" s="260"/>
      <c r="K28" s="260"/>
      <c r="L28" s="351"/>
    </row>
    <row r="29" spans="2:12" s="256" customFormat="1">
      <c r="B29" s="348">
        <f t="shared" si="1"/>
        <v>2024</v>
      </c>
      <c r="C29" s="348" t="s">
        <v>42</v>
      </c>
      <c r="D29" s="260"/>
      <c r="E29" s="260"/>
      <c r="F29" s="349">
        <v>2025</v>
      </c>
      <c r="G29" s="349" t="s">
        <v>39</v>
      </c>
      <c r="H29" s="260"/>
      <c r="I29" s="350"/>
      <c r="J29" s="260"/>
      <c r="K29" s="260"/>
      <c r="L29" s="351"/>
    </row>
    <row r="30" spans="2:12" s="254" customFormat="1">
      <c r="B30" s="352"/>
      <c r="C30" s="352"/>
      <c r="D30" s="352"/>
      <c r="E30" s="352"/>
      <c r="F30" s="352"/>
      <c r="G30" s="353"/>
      <c r="H30" s="352"/>
      <c r="I30" s="352"/>
      <c r="J30" s="352"/>
      <c r="K30" s="352"/>
      <c r="L30" s="352"/>
    </row>
    <row r="31" spans="2:12" s="254" customFormat="1">
      <c r="B31" s="348">
        <v>2020</v>
      </c>
      <c r="C31" s="354" t="s">
        <v>43</v>
      </c>
      <c r="D31" s="260"/>
      <c r="E31" s="260"/>
      <c r="F31" s="349">
        <v>2025</v>
      </c>
      <c r="G31" s="349" t="s">
        <v>35</v>
      </c>
      <c r="H31" s="260"/>
      <c r="I31" s="350"/>
      <c r="J31" s="260"/>
      <c r="K31" s="260"/>
      <c r="L31" s="351"/>
    </row>
    <row r="32" spans="2:12" s="254" customFormat="1">
      <c r="B32" s="348">
        <f t="shared" ref="B32:B35" si="2">B31+1</f>
        <v>2021</v>
      </c>
      <c r="C32" s="354" t="s">
        <v>43</v>
      </c>
      <c r="D32" s="260"/>
      <c r="E32" s="260"/>
      <c r="F32" s="349">
        <v>2025</v>
      </c>
      <c r="G32" s="349" t="s">
        <v>36</v>
      </c>
      <c r="H32" s="260"/>
      <c r="I32" s="350"/>
      <c r="J32" s="260"/>
      <c r="K32" s="260"/>
      <c r="L32" s="351"/>
    </row>
    <row r="33" spans="2:12" s="254" customFormat="1">
      <c r="B33" s="348">
        <f t="shared" si="2"/>
        <v>2022</v>
      </c>
      <c r="C33" s="354" t="s">
        <v>43</v>
      </c>
      <c r="D33" s="260"/>
      <c r="E33" s="260"/>
      <c r="F33" s="349">
        <v>2025</v>
      </c>
      <c r="G33" s="349" t="s">
        <v>37</v>
      </c>
      <c r="H33" s="260"/>
      <c r="I33" s="350"/>
      <c r="J33" s="260"/>
      <c r="K33" s="260"/>
      <c r="L33" s="351"/>
    </row>
    <row r="34" spans="2:12" s="254" customFormat="1">
      <c r="B34" s="348">
        <f t="shared" si="2"/>
        <v>2023</v>
      </c>
      <c r="C34" s="354" t="s">
        <v>43</v>
      </c>
      <c r="D34" s="260"/>
      <c r="E34" s="260"/>
      <c r="F34" s="349">
        <v>2025</v>
      </c>
      <c r="G34" s="349" t="s">
        <v>38</v>
      </c>
      <c r="H34" s="260"/>
      <c r="I34" s="350"/>
      <c r="J34" s="260"/>
      <c r="K34" s="260"/>
      <c r="L34" s="351"/>
    </row>
    <row r="35" spans="2:12" s="256" customFormat="1">
      <c r="B35" s="348">
        <f t="shared" si="2"/>
        <v>2024</v>
      </c>
      <c r="C35" s="354" t="s">
        <v>43</v>
      </c>
      <c r="D35" s="260"/>
      <c r="E35" s="260"/>
      <c r="F35" s="349">
        <v>2025</v>
      </c>
      <c r="G35" s="349" t="s">
        <v>39</v>
      </c>
      <c r="H35" s="260"/>
      <c r="I35" s="350"/>
      <c r="J35" s="260"/>
      <c r="K35" s="260"/>
      <c r="L35" s="351"/>
    </row>
    <row r="36" spans="2:12" s="254" customFormat="1">
      <c r="B36" s="352"/>
      <c r="C36" s="352"/>
      <c r="D36" s="352"/>
      <c r="E36" s="352"/>
      <c r="F36" s="352"/>
      <c r="G36" s="353"/>
      <c r="H36" s="352"/>
      <c r="I36" s="352"/>
      <c r="J36" s="352"/>
      <c r="K36" s="352"/>
      <c r="L36" s="352"/>
    </row>
    <row r="37" spans="2:12" s="254" customFormat="1">
      <c r="B37" s="348">
        <v>2020</v>
      </c>
      <c r="C37" s="348" t="s">
        <v>44</v>
      </c>
      <c r="D37" s="260"/>
      <c r="E37" s="260"/>
      <c r="F37" s="349">
        <v>2025</v>
      </c>
      <c r="G37" s="349" t="s">
        <v>35</v>
      </c>
      <c r="H37" s="260"/>
      <c r="I37" s="350"/>
      <c r="J37" s="260"/>
      <c r="K37" s="260"/>
      <c r="L37" s="260"/>
    </row>
    <row r="38" spans="2:12" s="254" customFormat="1">
      <c r="B38" s="348">
        <f t="shared" ref="B38:B41" si="3">B37+1</f>
        <v>2021</v>
      </c>
      <c r="C38" s="348" t="s">
        <v>44</v>
      </c>
      <c r="D38" s="260"/>
      <c r="E38" s="260"/>
      <c r="F38" s="349">
        <v>2025</v>
      </c>
      <c r="G38" s="349" t="s">
        <v>36</v>
      </c>
      <c r="H38" s="260"/>
      <c r="I38" s="350"/>
      <c r="J38" s="260"/>
      <c r="K38" s="260"/>
      <c r="L38" s="260"/>
    </row>
    <row r="39" spans="2:12" s="254" customFormat="1">
      <c r="B39" s="348">
        <f t="shared" si="3"/>
        <v>2022</v>
      </c>
      <c r="C39" s="348" t="s">
        <v>44</v>
      </c>
      <c r="D39" s="260"/>
      <c r="E39" s="260"/>
      <c r="F39" s="349">
        <v>2025</v>
      </c>
      <c r="G39" s="349" t="s">
        <v>37</v>
      </c>
      <c r="H39" s="260"/>
      <c r="I39" s="350"/>
      <c r="J39" s="260"/>
      <c r="K39" s="260"/>
      <c r="L39" s="260"/>
    </row>
    <row r="40" spans="2:12" s="254" customFormat="1">
      <c r="B40" s="348">
        <f t="shared" si="3"/>
        <v>2023</v>
      </c>
      <c r="C40" s="348" t="s">
        <v>44</v>
      </c>
      <c r="D40" s="260"/>
      <c r="E40" s="260"/>
      <c r="F40" s="349">
        <v>2025</v>
      </c>
      <c r="G40" s="349" t="s">
        <v>38</v>
      </c>
      <c r="H40" s="260"/>
      <c r="I40" s="350"/>
      <c r="J40" s="260"/>
      <c r="K40" s="260"/>
      <c r="L40" s="260"/>
    </row>
    <row r="41" spans="2:12" s="256" customFormat="1">
      <c r="B41" s="348">
        <f t="shared" si="3"/>
        <v>2024</v>
      </c>
      <c r="C41" s="348" t="s">
        <v>44</v>
      </c>
      <c r="D41" s="260"/>
      <c r="E41" s="260"/>
      <c r="F41" s="349">
        <v>2025</v>
      </c>
      <c r="G41" s="349" t="s">
        <v>39</v>
      </c>
      <c r="H41" s="260"/>
      <c r="I41" s="350"/>
      <c r="J41" s="260"/>
      <c r="K41" s="260"/>
      <c r="L41" s="260"/>
    </row>
    <row r="42" spans="2:12" s="254" customFormat="1">
      <c r="B42" s="352"/>
      <c r="C42" s="352"/>
      <c r="D42" s="352"/>
      <c r="E42" s="352"/>
      <c r="F42" s="352"/>
      <c r="G42" s="353"/>
      <c r="H42" s="352"/>
      <c r="I42" s="352"/>
      <c r="J42" s="352"/>
      <c r="K42" s="352"/>
      <c r="L42" s="352"/>
    </row>
    <row r="43" spans="2:12" s="254" customFormat="1">
      <c r="B43" s="348">
        <v>2020</v>
      </c>
      <c r="C43" s="348" t="s">
        <v>45</v>
      </c>
      <c r="D43" s="355"/>
      <c r="E43" s="355"/>
      <c r="F43" s="349">
        <v>2025</v>
      </c>
      <c r="G43" s="349" t="s">
        <v>35</v>
      </c>
      <c r="H43" s="260"/>
      <c r="I43" s="350"/>
      <c r="J43" s="260"/>
      <c r="K43" s="355"/>
      <c r="L43" s="351"/>
    </row>
    <row r="44" spans="2:12" s="254" customFormat="1">
      <c r="B44" s="348">
        <f t="shared" ref="B44:B47" si="4">B43+1</f>
        <v>2021</v>
      </c>
      <c r="C44" s="348" t="s">
        <v>45</v>
      </c>
      <c r="D44" s="260"/>
      <c r="E44" s="260"/>
      <c r="F44" s="349">
        <v>2025</v>
      </c>
      <c r="G44" s="349" t="s">
        <v>36</v>
      </c>
      <c r="H44" s="260"/>
      <c r="I44" s="350"/>
      <c r="J44" s="260"/>
      <c r="K44" s="260"/>
      <c r="L44" s="351"/>
    </row>
    <row r="45" spans="2:12" s="254" customFormat="1">
      <c r="B45" s="348">
        <f t="shared" si="4"/>
        <v>2022</v>
      </c>
      <c r="C45" s="348" t="s">
        <v>45</v>
      </c>
      <c r="D45" s="260"/>
      <c r="E45" s="260"/>
      <c r="F45" s="349">
        <v>2025</v>
      </c>
      <c r="G45" s="349" t="s">
        <v>37</v>
      </c>
      <c r="H45" s="260"/>
      <c r="I45" s="350"/>
      <c r="J45" s="260"/>
      <c r="K45" s="260"/>
      <c r="L45" s="351"/>
    </row>
    <row r="46" spans="2:12" s="254" customFormat="1">
      <c r="B46" s="348">
        <f t="shared" si="4"/>
        <v>2023</v>
      </c>
      <c r="C46" s="348" t="s">
        <v>45</v>
      </c>
      <c r="D46" s="260"/>
      <c r="E46" s="260"/>
      <c r="F46" s="349">
        <v>2025</v>
      </c>
      <c r="G46" s="349" t="s">
        <v>38</v>
      </c>
      <c r="H46" s="260"/>
      <c r="I46" s="350"/>
      <c r="J46" s="260"/>
      <c r="K46" s="260"/>
      <c r="L46" s="351"/>
    </row>
    <row r="47" spans="2:12" s="256" customFormat="1">
      <c r="B47" s="348">
        <f t="shared" si="4"/>
        <v>2024</v>
      </c>
      <c r="C47" s="348" t="s">
        <v>45</v>
      </c>
      <c r="D47" s="260"/>
      <c r="E47" s="260"/>
      <c r="F47" s="349">
        <v>2025</v>
      </c>
      <c r="G47" s="349" t="s">
        <v>39</v>
      </c>
      <c r="H47" s="260"/>
      <c r="I47" s="350"/>
      <c r="J47" s="260"/>
      <c r="K47" s="260"/>
      <c r="L47" s="351"/>
    </row>
    <row r="48" spans="2:12" s="254" customFormat="1">
      <c r="B48" s="352"/>
      <c r="C48" s="352"/>
      <c r="D48" s="352"/>
      <c r="E48" s="352"/>
      <c r="F48" s="352"/>
      <c r="G48" s="353"/>
      <c r="H48" s="352"/>
      <c r="I48" s="352"/>
      <c r="J48" s="352"/>
      <c r="K48" s="352"/>
      <c r="L48" s="352"/>
    </row>
    <row r="49" spans="2:12" s="254" customFormat="1">
      <c r="B49" s="348">
        <v>2020</v>
      </c>
      <c r="C49" s="348" t="s">
        <v>46</v>
      </c>
      <c r="D49" s="355"/>
      <c r="E49" s="355"/>
      <c r="F49" s="349">
        <v>2025</v>
      </c>
      <c r="G49" s="349" t="s">
        <v>35</v>
      </c>
      <c r="H49" s="260"/>
      <c r="I49" s="350"/>
      <c r="J49" s="260"/>
      <c r="K49" s="260"/>
      <c r="L49" s="260"/>
    </row>
    <row r="50" spans="2:12" s="254" customFormat="1">
      <c r="B50" s="348">
        <f t="shared" ref="B50:B53" si="5">B49+1</f>
        <v>2021</v>
      </c>
      <c r="C50" s="348" t="s">
        <v>46</v>
      </c>
      <c r="D50" s="355"/>
      <c r="E50" s="355"/>
      <c r="F50" s="349">
        <v>2025</v>
      </c>
      <c r="G50" s="349" t="s">
        <v>36</v>
      </c>
      <c r="H50" s="260"/>
      <c r="I50" s="350"/>
      <c r="J50" s="260"/>
      <c r="K50" s="260"/>
      <c r="L50" s="260"/>
    </row>
    <row r="51" spans="2:12" s="254" customFormat="1">
      <c r="B51" s="348">
        <f t="shared" si="5"/>
        <v>2022</v>
      </c>
      <c r="C51" s="348" t="s">
        <v>46</v>
      </c>
      <c r="D51" s="355"/>
      <c r="E51" s="355"/>
      <c r="F51" s="349">
        <v>2025</v>
      </c>
      <c r="G51" s="349" t="s">
        <v>37</v>
      </c>
      <c r="H51" s="260"/>
      <c r="I51" s="350"/>
      <c r="J51" s="260"/>
      <c r="K51" s="260"/>
      <c r="L51" s="260"/>
    </row>
    <row r="52" spans="2:12" s="254" customFormat="1">
      <c r="B52" s="348">
        <f t="shared" si="5"/>
        <v>2023</v>
      </c>
      <c r="C52" s="348" t="s">
        <v>46</v>
      </c>
      <c r="D52" s="355"/>
      <c r="E52" s="355"/>
      <c r="F52" s="349">
        <v>2025</v>
      </c>
      <c r="G52" s="349" t="s">
        <v>38</v>
      </c>
      <c r="H52" s="260"/>
      <c r="I52" s="350"/>
      <c r="J52" s="260"/>
      <c r="K52" s="260"/>
      <c r="L52" s="260"/>
    </row>
    <row r="53" spans="2:12" s="256" customFormat="1">
      <c r="B53" s="348">
        <f t="shared" si="5"/>
        <v>2024</v>
      </c>
      <c r="C53" s="348" t="s">
        <v>46</v>
      </c>
      <c r="D53" s="355"/>
      <c r="E53" s="355"/>
      <c r="F53" s="349">
        <v>2025</v>
      </c>
      <c r="G53" s="349" t="s">
        <v>39</v>
      </c>
      <c r="H53" s="260"/>
      <c r="I53" s="350"/>
      <c r="J53" s="260"/>
      <c r="K53" s="260"/>
      <c r="L53" s="260"/>
    </row>
    <row r="54" spans="2:12" s="254" customFormat="1">
      <c r="B54" s="352"/>
      <c r="C54" s="352"/>
      <c r="D54" s="352"/>
      <c r="E54" s="352"/>
      <c r="F54" s="352"/>
      <c r="G54" s="353"/>
      <c r="H54" s="352"/>
      <c r="I54" s="352"/>
      <c r="J54" s="352"/>
      <c r="K54" s="352"/>
      <c r="L54" s="352"/>
    </row>
    <row r="55" spans="2:12" s="254" customFormat="1">
      <c r="B55" s="348">
        <v>2020</v>
      </c>
      <c r="C55" s="348"/>
      <c r="D55" s="260"/>
      <c r="E55" s="260"/>
      <c r="F55" s="349">
        <v>2025</v>
      </c>
      <c r="G55" s="349" t="s">
        <v>35</v>
      </c>
      <c r="H55" s="260"/>
      <c r="I55" s="350"/>
      <c r="J55" s="260"/>
      <c r="K55" s="260"/>
      <c r="L55" s="356"/>
    </row>
    <row r="56" spans="2:12" s="254" customFormat="1">
      <c r="B56" s="348">
        <f t="shared" ref="B56:B59" si="6">B55+1</f>
        <v>2021</v>
      </c>
      <c r="C56" s="348"/>
      <c r="D56" s="260"/>
      <c r="E56" s="260"/>
      <c r="F56" s="349">
        <v>2025</v>
      </c>
      <c r="G56" s="349" t="s">
        <v>36</v>
      </c>
      <c r="H56" s="260"/>
      <c r="I56" s="350"/>
      <c r="J56" s="260"/>
      <c r="K56" s="260"/>
      <c r="L56" s="356"/>
    </row>
    <row r="57" spans="2:12" s="254" customFormat="1">
      <c r="B57" s="348">
        <f t="shared" si="6"/>
        <v>2022</v>
      </c>
      <c r="C57" s="348"/>
      <c r="D57" s="260"/>
      <c r="E57" s="260"/>
      <c r="F57" s="349">
        <v>2025</v>
      </c>
      <c r="G57" s="349" t="s">
        <v>37</v>
      </c>
      <c r="H57" s="260"/>
      <c r="I57" s="350"/>
      <c r="J57" s="260"/>
      <c r="K57" s="260"/>
      <c r="L57" s="356"/>
    </row>
    <row r="58" spans="2:12" s="254" customFormat="1">
      <c r="B58" s="348">
        <f t="shared" si="6"/>
        <v>2023</v>
      </c>
      <c r="C58" s="348"/>
      <c r="D58" s="260"/>
      <c r="E58" s="260"/>
      <c r="F58" s="349">
        <v>2025</v>
      </c>
      <c r="G58" s="349" t="s">
        <v>38</v>
      </c>
      <c r="H58" s="260"/>
      <c r="I58" s="350"/>
      <c r="J58" s="260"/>
      <c r="K58" s="260"/>
      <c r="L58" s="356"/>
    </row>
    <row r="59" spans="2:12" s="256" customFormat="1">
      <c r="B59" s="348">
        <f t="shared" si="6"/>
        <v>2024</v>
      </c>
      <c r="C59" s="348"/>
      <c r="D59" s="260"/>
      <c r="E59" s="260"/>
      <c r="F59" s="349">
        <v>2025</v>
      </c>
      <c r="G59" s="349" t="s">
        <v>39</v>
      </c>
      <c r="H59" s="260"/>
      <c r="I59" s="350"/>
      <c r="J59" s="260"/>
      <c r="K59" s="260"/>
      <c r="L59" s="356"/>
    </row>
    <row r="60" spans="2:12" s="254" customFormat="1">
      <c r="B60" s="352"/>
      <c r="C60" s="352"/>
      <c r="D60" s="352"/>
      <c r="E60" s="352"/>
      <c r="F60" s="352"/>
      <c r="G60" s="353"/>
      <c r="H60" s="352"/>
      <c r="I60" s="352"/>
      <c r="J60" s="352"/>
      <c r="K60" s="352"/>
      <c r="L60" s="352"/>
    </row>
  </sheetData>
  <mergeCells count="3">
    <mergeCell ref="B1:G1"/>
    <mergeCell ref="H1:L1"/>
    <mergeCell ref="J2:L2"/>
  </mergeCells>
  <pageMargins left="0.25" right="0.25" top="0.75" bottom="0.75" header="0.3" footer="0.3"/>
  <pageSetup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D4C3-633B-488B-AA9C-315EC6B54B1D}">
  <sheetPr>
    <pageSetUpPr fitToPage="1"/>
  </sheetPr>
  <dimension ref="A1:AA987"/>
  <sheetViews>
    <sheetView tabSelected="1" zoomScale="90" zoomScaleNormal="90" workbookViewId="0">
      <pane xSplit="2" ySplit="1" topLeftCell="C2" activePane="bottomRight" state="frozen"/>
      <selection pane="bottomRight" activeCell="C22" sqref="C22:C26"/>
      <selection pane="bottomLeft" activeCell="A8" sqref="A8"/>
      <selection pane="topRight" activeCell="C1" sqref="C1"/>
    </sheetView>
  </sheetViews>
  <sheetFormatPr defaultColWidth="14.42578125" defaultRowHeight="15" customHeight="1"/>
  <cols>
    <col min="1" max="1" width="3.85546875" style="265" customWidth="1"/>
    <col min="2" max="2" width="15.5703125" style="265" bestFit="1" customWidth="1"/>
    <col min="3" max="3" width="44.42578125" style="265" customWidth="1"/>
    <col min="4" max="4" width="36.5703125" style="329" hidden="1" customWidth="1"/>
    <col min="5" max="5" width="34" style="329" hidden="1" customWidth="1"/>
    <col min="6" max="6" width="2" style="265" hidden="1" customWidth="1"/>
    <col min="7" max="7" width="26.42578125" style="329" hidden="1" customWidth="1"/>
    <col min="8" max="8" width="8.85546875" style="330" hidden="1" customWidth="1"/>
    <col min="9" max="9" width="26.7109375" style="330" bestFit="1" customWidth="1"/>
    <col min="10" max="10" width="24.28515625" style="331" hidden="1" customWidth="1"/>
    <col min="11" max="11" width="7.7109375" style="332" hidden="1" customWidth="1"/>
    <col min="12" max="12" width="24.7109375" style="333" bestFit="1" customWidth="1"/>
    <col min="13" max="13" width="8.7109375" style="265" hidden="1" customWidth="1"/>
    <col min="14" max="14" width="7.7109375" style="332" hidden="1" customWidth="1"/>
    <col min="15" max="15" width="28.5703125" style="265" customWidth="1"/>
    <col min="16" max="27" width="8.7109375" style="265" customWidth="1"/>
    <col min="28" max="16384" width="14.42578125" style="265"/>
  </cols>
  <sheetData>
    <row r="1" spans="1:27" ht="111" customHeight="1">
      <c r="B1" s="266" t="s">
        <v>13</v>
      </c>
      <c r="C1" s="267" t="s">
        <v>47</v>
      </c>
      <c r="D1" s="268" t="s">
        <v>26</v>
      </c>
      <c r="E1" s="268" t="s">
        <v>27</v>
      </c>
      <c r="F1" s="269" t="s">
        <v>30</v>
      </c>
      <c r="G1" s="270"/>
      <c r="H1" s="271"/>
      <c r="I1" s="271" t="s">
        <v>48</v>
      </c>
      <c r="J1" s="272" t="s">
        <v>32</v>
      </c>
      <c r="K1" s="273"/>
      <c r="L1" s="273" t="s">
        <v>49</v>
      </c>
      <c r="M1" s="274" t="s">
        <v>33</v>
      </c>
      <c r="N1" s="275"/>
      <c r="O1" s="276" t="s">
        <v>50</v>
      </c>
    </row>
    <row r="2" spans="1:27" ht="15.75" customHeight="1">
      <c r="B2" s="277" t="s">
        <v>51</v>
      </c>
      <c r="C2" s="278" t="s">
        <v>52</v>
      </c>
      <c r="D2" s="279" t="e">
        <f>SUM(D4:D8)</f>
        <v>#REF!</v>
      </c>
      <c r="E2" s="279">
        <f>SUM(E4:E8)</f>
        <v>0</v>
      </c>
      <c r="F2" s="280"/>
      <c r="G2" s="279">
        <f>SUM(G4:G8)</f>
        <v>0</v>
      </c>
      <c r="H2" s="281" t="str">
        <f>IF(G2&lt;&gt;0,G2/D2, "N/A")</f>
        <v>N/A</v>
      </c>
      <c r="I2" s="282" t="str">
        <f>IF(G2&lt;&gt;0, _xlfn.CONCAT(G2,"/",D2,"(",TEXT(H2*100,"#.0"),"%",")"),"N/A")</f>
        <v>N/A</v>
      </c>
      <c r="J2" s="283">
        <f>SUM(J4:J8)</f>
        <v>0</v>
      </c>
      <c r="K2" s="284" t="str">
        <f>IF( J2&lt;&gt;0, J2/G2, "N/A")</f>
        <v>N/A</v>
      </c>
      <c r="L2" s="282" t="str">
        <f>IF(G2&lt;&gt;0, _xlfn.CONCAT(J2,"/",G2,"(",TEXT(K2*100,"#.0"),"%",")"),"N/A")</f>
        <v>N/A</v>
      </c>
      <c r="M2" s="280">
        <f>SUM(M4:M8)</f>
        <v>0</v>
      </c>
      <c r="N2" s="284" t="e">
        <f>M2/G2</f>
        <v>#DIV/0!</v>
      </c>
      <c r="O2" s="285" t="str">
        <f>IF(M2&lt;&gt;0,_xlfn.CONCAT(M2,"/",G2,"(",TEXT(N2*100,"#.0"),"%",")"),"N/A")</f>
        <v>N/A</v>
      </c>
    </row>
    <row r="3" spans="1:27" ht="14.45" customHeight="1">
      <c r="B3" s="286"/>
      <c r="C3" s="287"/>
      <c r="D3" s="288"/>
      <c r="E3" s="288"/>
      <c r="F3" s="287"/>
      <c r="G3" s="288"/>
      <c r="H3" s="287"/>
      <c r="I3" s="287"/>
      <c r="J3" s="289"/>
      <c r="K3" s="287"/>
      <c r="L3" s="287"/>
      <c r="M3" s="287"/>
      <c r="N3" s="287"/>
      <c r="O3" s="290"/>
    </row>
    <row r="4" spans="1:27" ht="15.75" customHeight="1">
      <c r="B4" s="277">
        <v>2020</v>
      </c>
      <c r="C4" s="278" t="s">
        <v>52</v>
      </c>
      <c r="D4" s="279" t="e">
        <f t="shared" ref="D4:E8" si="0">SUM(D10,D16,D22,D28,D34,D40,D60)</f>
        <v>#REF!</v>
      </c>
      <c r="E4" s="279">
        <f t="shared" si="0"/>
        <v>0</v>
      </c>
      <c r="F4" s="280"/>
      <c r="G4" s="279">
        <f>SUM(G10,G16,G22,G28,G34,G40,G60)</f>
        <v>0</v>
      </c>
      <c r="H4" s="281" t="str">
        <f t="shared" ref="H4:H8" si="1">IF(G4&lt;&gt;0,G4/D4, "N/A")</f>
        <v>N/A</v>
      </c>
      <c r="I4" s="282" t="str">
        <f t="shared" ref="I4:I8" si="2">IF(G4&lt;&gt;0, _xlfn.CONCAT(G4,"/",D4,"(",TEXT(H4*100,"#.0"),"%",")"),"N/A")</f>
        <v>N/A</v>
      </c>
      <c r="J4" s="291">
        <f>SUM(J10,J16,J22,J28,J34,J40,J60)</f>
        <v>0</v>
      </c>
      <c r="K4" s="284" t="str">
        <f>IF( J4&lt;&gt;0, J4/G4, "N/A")</f>
        <v>N/A</v>
      </c>
      <c r="L4" s="282" t="str">
        <f t="shared" ref="L4:L8" si="3">IF(G4&lt;&gt;0, _xlfn.CONCAT(J4,"/",G4,"(",TEXT(K4*100,"#.0"),"%",")"),"N/A")</f>
        <v>N/A</v>
      </c>
      <c r="M4" s="292">
        <f>SUM(M10,M16,M22,M28,M34,M40,M60)</f>
        <v>0</v>
      </c>
      <c r="N4" s="284" t="str">
        <f>IF(M4&lt;&gt;0,M4/G4,"N/A")</f>
        <v>N/A</v>
      </c>
      <c r="O4" s="285" t="str">
        <f>IF(M4&lt;&gt;0,_xlfn.CONCAT(M4,"/",G4,"(",TEXT(N4*100,"#.0"),"%",")"),"N/A")</f>
        <v>N/A</v>
      </c>
    </row>
    <row r="5" spans="1:27" ht="15.75" customHeight="1">
      <c r="B5" s="277">
        <f>B4+1</f>
        <v>2021</v>
      </c>
      <c r="C5" s="278" t="s">
        <v>52</v>
      </c>
      <c r="D5" s="279">
        <f t="shared" si="0"/>
        <v>0</v>
      </c>
      <c r="E5" s="279">
        <f t="shared" si="0"/>
        <v>0</v>
      </c>
      <c r="F5" s="280"/>
      <c r="G5" s="279">
        <f>SUM(G11,G17,G23,G29,G35,G41,G61)</f>
        <v>0</v>
      </c>
      <c r="H5" s="281" t="str">
        <f t="shared" si="1"/>
        <v>N/A</v>
      </c>
      <c r="I5" s="282" t="str">
        <f t="shared" si="2"/>
        <v>N/A</v>
      </c>
      <c r="J5" s="291">
        <f>SUM(J11,J17,J23,J29,J35,J41,J61)</f>
        <v>0</v>
      </c>
      <c r="K5" s="284" t="str">
        <f>IF( J5&lt;&gt;0, J5/G5, "N/A")</f>
        <v>N/A</v>
      </c>
      <c r="L5" s="282" t="str">
        <f t="shared" si="3"/>
        <v>N/A</v>
      </c>
      <c r="M5" s="292">
        <f>SUM(M11,M17,M23,M29,M35,M41,M61)</f>
        <v>0</v>
      </c>
      <c r="N5" s="284" t="str">
        <f>IF(M5&lt;&gt;0,M5/G5,"N/A")</f>
        <v>N/A</v>
      </c>
      <c r="O5" s="285" t="str">
        <f>IF(M5&lt;&gt;0,_xlfn.CONCAT(M5,"/",G5,"(",TEXT(N5*100,"#.0"),"%",")"),"N/A")</f>
        <v>N/A</v>
      </c>
    </row>
    <row r="6" spans="1:27" ht="15.75" customHeight="1">
      <c r="B6" s="277">
        <f>B5+1</f>
        <v>2022</v>
      </c>
      <c r="C6" s="278" t="s">
        <v>52</v>
      </c>
      <c r="D6" s="279">
        <f t="shared" si="0"/>
        <v>0</v>
      </c>
      <c r="E6" s="279">
        <f t="shared" si="0"/>
        <v>0</v>
      </c>
      <c r="F6" s="280"/>
      <c r="G6" s="279">
        <f>SUM(G12,G18,G24,G30,G36,G42,G62)</f>
        <v>0</v>
      </c>
      <c r="H6" s="281" t="str">
        <f t="shared" si="1"/>
        <v>N/A</v>
      </c>
      <c r="I6" s="282" t="str">
        <f t="shared" si="2"/>
        <v>N/A</v>
      </c>
      <c r="J6" s="291">
        <f>SUM(J12,J18,J24,J30,J36,J42,J62)</f>
        <v>0</v>
      </c>
      <c r="K6" s="284" t="str">
        <f>IF( J6&lt;&gt;0, J6/G6, "N/A")</f>
        <v>N/A</v>
      </c>
      <c r="L6" s="282" t="str">
        <f t="shared" si="3"/>
        <v>N/A</v>
      </c>
      <c r="M6" s="292">
        <f>SUM(M12,M18,M24,M30,M36,M42,M62)</f>
        <v>0</v>
      </c>
      <c r="N6" s="284" t="str">
        <f>IF(M6&lt;&gt;0,M6/G6,"N/A")</f>
        <v>N/A</v>
      </c>
      <c r="O6" s="285" t="str">
        <f>IF(M6&lt;&gt;0,_xlfn.CONCAT(M6,"/",G6,"(",TEXT(N6*100,"#.0"),"%",")"),"N/A")</f>
        <v>N/A</v>
      </c>
    </row>
    <row r="7" spans="1:27" ht="15.75" customHeight="1">
      <c r="B7" s="277">
        <f>B6+1</f>
        <v>2023</v>
      </c>
      <c r="C7" s="278" t="s">
        <v>52</v>
      </c>
      <c r="D7" s="279">
        <f t="shared" si="0"/>
        <v>0</v>
      </c>
      <c r="E7" s="279">
        <f t="shared" si="0"/>
        <v>0</v>
      </c>
      <c r="F7" s="280"/>
      <c r="G7" s="279">
        <f>SUM(G13,G19,G25,G31,G37,G43,G63)</f>
        <v>0</v>
      </c>
      <c r="H7" s="281" t="str">
        <f t="shared" si="1"/>
        <v>N/A</v>
      </c>
      <c r="I7" s="282" t="str">
        <f t="shared" si="2"/>
        <v>N/A</v>
      </c>
      <c r="J7" s="291">
        <f>SUM(J13,J19,J25,J31,J37,J43,J63)</f>
        <v>0</v>
      </c>
      <c r="K7" s="284" t="str">
        <f>IF( J7&lt;&gt;0, J7/G7, "N/A")</f>
        <v>N/A</v>
      </c>
      <c r="L7" s="282" t="str">
        <f t="shared" si="3"/>
        <v>N/A</v>
      </c>
      <c r="M7" s="292">
        <f>SUM(M13,M19,M25,M31,M37,M43,M63)</f>
        <v>0</v>
      </c>
      <c r="N7" s="284" t="str">
        <f>IF(M7&lt;&gt;0,M7/G7,"N/A")</f>
        <v>N/A</v>
      </c>
      <c r="O7" s="285" t="str">
        <f>IF(M7&lt;&gt;0,_xlfn.CONCAT(M7,"/",G7,"(",TEXT(N7*100,"#.0"),"%",")"),"N/A")</f>
        <v>N/A</v>
      </c>
    </row>
    <row r="8" spans="1:27" ht="15.75" customHeight="1">
      <c r="B8" s="277">
        <f>B7+1</f>
        <v>2024</v>
      </c>
      <c r="C8" s="278" t="s">
        <v>52</v>
      </c>
      <c r="D8" s="279">
        <f t="shared" si="0"/>
        <v>0</v>
      </c>
      <c r="E8" s="279">
        <f t="shared" si="0"/>
        <v>0</v>
      </c>
      <c r="F8" s="280"/>
      <c r="G8" s="279">
        <f>SUM(G14,G20,G26,G32,G38,G44,G64)</f>
        <v>0</v>
      </c>
      <c r="H8" s="281" t="str">
        <f t="shared" si="1"/>
        <v>N/A</v>
      </c>
      <c r="I8" s="282" t="str">
        <f t="shared" si="2"/>
        <v>N/A</v>
      </c>
      <c r="J8" s="291">
        <f>SUM(J14,J20,J26,J32,J38,J44,J64)</f>
        <v>0</v>
      </c>
      <c r="K8" s="284" t="str">
        <f>IF( J8&lt;&gt;0, J8/G8, "N/A")</f>
        <v>N/A</v>
      </c>
      <c r="L8" s="282" t="str">
        <f t="shared" si="3"/>
        <v>N/A</v>
      </c>
      <c r="M8" s="292">
        <f>SUM(M14,M20,M26,M32,M38,M44,M64)</f>
        <v>0</v>
      </c>
      <c r="N8" s="284" t="str">
        <f>IF(M8&lt;&gt;0,M8/G8,"N/A")</f>
        <v>N/A</v>
      </c>
      <c r="O8" s="285" t="str">
        <f>IF(M8&lt;&gt;0,_xlfn.CONCAT(M8,"/",G8,"(",TEXT(N8*100,"#.0"),"%",")"),"N/A")</f>
        <v>N/A</v>
      </c>
    </row>
    <row r="9" spans="1:27">
      <c r="B9" s="286"/>
      <c r="C9" s="287"/>
      <c r="D9" s="288"/>
      <c r="E9" s="288"/>
      <c r="F9" s="287"/>
      <c r="G9" s="288"/>
      <c r="H9" s="293"/>
      <c r="I9" s="293"/>
      <c r="J9" s="289"/>
      <c r="K9" s="294"/>
      <c r="L9" s="295"/>
      <c r="M9" s="287"/>
      <c r="N9" s="294"/>
      <c r="O9" s="296"/>
    </row>
    <row r="10" spans="1:27">
      <c r="B10" s="277">
        <v>2020</v>
      </c>
      <c r="C10" s="278" t="s">
        <v>34</v>
      </c>
      <c r="D10" s="297">
        <f>'State 1'!D7</f>
        <v>0</v>
      </c>
      <c r="E10" s="297">
        <f>'State 1'!E7</f>
        <v>0</v>
      </c>
      <c r="F10" s="298"/>
      <c r="G10" s="297">
        <f>+'State 1'!J7</f>
        <v>0</v>
      </c>
      <c r="H10" s="281" t="str">
        <f t="shared" ref="H10:H14" si="4">IF(G10&lt;&gt;0,G10/D10, "N/A")</f>
        <v>N/A</v>
      </c>
      <c r="I10" s="282" t="str">
        <f t="shared" ref="I10:I14" si="5">IF(G10&lt;&gt;0, _xlfn.CONCAT(G10,"/",D10,"(",TEXT(H10*100,"#.0"),"%",")"),"N/A")</f>
        <v>N/A</v>
      </c>
      <c r="J10" s="299">
        <f>'State 1'!K7</f>
        <v>0</v>
      </c>
      <c r="K10" s="284" t="str">
        <f t="shared" ref="K10:K14" si="6">IF( J10&lt;&gt;0, J10/G10, "N/A")</f>
        <v>N/A</v>
      </c>
      <c r="L10" s="282" t="str">
        <f t="shared" ref="L10:L14" si="7">IF(G10&lt;&gt;0, _xlfn.CONCAT(J10,"/",G10,"(",TEXT(K10*100,"#.0"),"%",")"),"N/A")</f>
        <v>N/A</v>
      </c>
      <c r="M10" s="300">
        <f>'State 1'!L7</f>
        <v>0</v>
      </c>
      <c r="N10" s="284" t="str">
        <f>IF(M10&lt;&gt;0,M10/G10,"N/A")</f>
        <v>N/A</v>
      </c>
      <c r="O10" s="285" t="str">
        <f t="shared" ref="O10:O14" si="8">IF(M10&lt;&gt;0,_xlfn.CONCAT(M10,"/",G10,"(",TEXT(N10*100,"#.0"),"%",")"),"N/A")</f>
        <v>N/A</v>
      </c>
    </row>
    <row r="11" spans="1:27">
      <c r="B11" s="277">
        <f>B10+1</f>
        <v>2021</v>
      </c>
      <c r="C11" s="278" t="s">
        <v>34</v>
      </c>
      <c r="D11" s="297">
        <f>'State 1'!D8</f>
        <v>0</v>
      </c>
      <c r="E11" s="297">
        <f>'State 1'!E8</f>
        <v>0</v>
      </c>
      <c r="F11" s="298"/>
      <c r="G11" s="297">
        <f>+'State 1'!J8</f>
        <v>0</v>
      </c>
      <c r="H11" s="281" t="str">
        <f t="shared" si="4"/>
        <v>N/A</v>
      </c>
      <c r="I11" s="282" t="str">
        <f t="shared" si="5"/>
        <v>N/A</v>
      </c>
      <c r="J11" s="299">
        <f>'State 1'!K8</f>
        <v>0</v>
      </c>
      <c r="K11" s="284" t="str">
        <f t="shared" si="6"/>
        <v>N/A</v>
      </c>
      <c r="L11" s="282" t="str">
        <f t="shared" si="7"/>
        <v>N/A</v>
      </c>
      <c r="M11" s="300">
        <f>'State 1'!L8</f>
        <v>0</v>
      </c>
      <c r="N11" s="284" t="str">
        <f>IF(M11&lt;&gt;0,M11/G11,"N/A")</f>
        <v>N/A</v>
      </c>
      <c r="O11" s="285" t="str">
        <f t="shared" si="8"/>
        <v>N/A</v>
      </c>
    </row>
    <row r="12" spans="1:27">
      <c r="B12" s="277">
        <f>B11+1</f>
        <v>2022</v>
      </c>
      <c r="C12" s="278" t="s">
        <v>34</v>
      </c>
      <c r="D12" s="297">
        <f>'State 1'!D9</f>
        <v>0</v>
      </c>
      <c r="E12" s="297">
        <f>'State 1'!E9</f>
        <v>0</v>
      </c>
      <c r="F12" s="298"/>
      <c r="G12" s="297">
        <f>'State 1'!J9</f>
        <v>0</v>
      </c>
      <c r="H12" s="281" t="str">
        <f t="shared" si="4"/>
        <v>N/A</v>
      </c>
      <c r="I12" s="282" t="str">
        <f t="shared" si="5"/>
        <v>N/A</v>
      </c>
      <c r="J12" s="299">
        <f>'State 1'!K9</f>
        <v>0</v>
      </c>
      <c r="K12" s="284" t="str">
        <f t="shared" si="6"/>
        <v>N/A</v>
      </c>
      <c r="L12" s="282" t="str">
        <f t="shared" si="7"/>
        <v>N/A</v>
      </c>
      <c r="M12" s="300">
        <f>'State 1'!L9</f>
        <v>0</v>
      </c>
      <c r="N12" s="284" t="str">
        <f>IF(M12&lt;&gt;0,M12/G12,"N/A")</f>
        <v>N/A</v>
      </c>
      <c r="O12" s="285" t="str">
        <f t="shared" si="8"/>
        <v>N/A</v>
      </c>
    </row>
    <row r="13" spans="1:27">
      <c r="B13" s="277">
        <f>B12+1</f>
        <v>2023</v>
      </c>
      <c r="C13" s="278" t="s">
        <v>34</v>
      </c>
      <c r="D13" s="297">
        <f>'State 1'!D10</f>
        <v>0</v>
      </c>
      <c r="E13" s="297">
        <f>'State 1'!E10</f>
        <v>0</v>
      </c>
      <c r="F13" s="298"/>
      <c r="G13" s="297">
        <f>+'State 1'!J10</f>
        <v>0</v>
      </c>
      <c r="H13" s="281" t="str">
        <f t="shared" si="4"/>
        <v>N/A</v>
      </c>
      <c r="I13" s="282" t="str">
        <f t="shared" si="5"/>
        <v>N/A</v>
      </c>
      <c r="J13" s="299">
        <f>'State 1'!K10</f>
        <v>0</v>
      </c>
      <c r="K13" s="284" t="str">
        <f t="shared" si="6"/>
        <v>N/A</v>
      </c>
      <c r="L13" s="282" t="str">
        <f t="shared" si="7"/>
        <v>N/A</v>
      </c>
      <c r="M13" s="300">
        <f>'State 1'!L10</f>
        <v>0</v>
      </c>
      <c r="N13" s="284" t="str">
        <f>IF(M13&lt;&gt;0,M13/G13,"N/A")</f>
        <v>N/A</v>
      </c>
      <c r="O13" s="285" t="str">
        <f t="shared" si="8"/>
        <v>N/A</v>
      </c>
    </row>
    <row r="14" spans="1:27">
      <c r="A14" s="301"/>
      <c r="B14" s="277">
        <f>B13+1</f>
        <v>2024</v>
      </c>
      <c r="C14" s="278" t="s">
        <v>34</v>
      </c>
      <c r="D14" s="297">
        <f>'State 1'!D11</f>
        <v>0</v>
      </c>
      <c r="E14" s="297">
        <f>'State 1'!E11</f>
        <v>0</v>
      </c>
      <c r="F14" s="298"/>
      <c r="G14" s="297">
        <f>+'State 1'!J11</f>
        <v>0</v>
      </c>
      <c r="H14" s="281" t="str">
        <f t="shared" si="4"/>
        <v>N/A</v>
      </c>
      <c r="I14" s="282" t="str">
        <f t="shared" si="5"/>
        <v>N/A</v>
      </c>
      <c r="J14" s="299">
        <f>'State 1'!K11</f>
        <v>0</v>
      </c>
      <c r="K14" s="284" t="str">
        <f t="shared" si="6"/>
        <v>N/A</v>
      </c>
      <c r="L14" s="282" t="str">
        <f t="shared" si="7"/>
        <v>N/A</v>
      </c>
      <c r="M14" s="300">
        <f>'State 1'!L11</f>
        <v>0</v>
      </c>
      <c r="N14" s="284" t="str">
        <f>IF(M14&lt;&gt;0,M14/G14,"N/A")</f>
        <v>N/A</v>
      </c>
      <c r="O14" s="285" t="str">
        <f t="shared" si="8"/>
        <v>N/A</v>
      </c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</row>
    <row r="15" spans="1:27">
      <c r="B15" s="286"/>
      <c r="C15" s="287"/>
      <c r="D15" s="288"/>
      <c r="E15" s="288"/>
      <c r="F15" s="287"/>
      <c r="G15" s="288"/>
      <c r="H15" s="293"/>
      <c r="I15" s="293"/>
      <c r="J15" s="289"/>
      <c r="K15" s="294"/>
      <c r="L15" s="295"/>
      <c r="M15" s="287"/>
      <c r="N15" s="294"/>
      <c r="O15" s="296"/>
    </row>
    <row r="16" spans="1:27">
      <c r="B16" s="277">
        <v>2020</v>
      </c>
      <c r="C16" s="278" t="s">
        <v>40</v>
      </c>
      <c r="D16" s="297" t="e">
        <f>'State 1'!#REF!</f>
        <v>#REF!</v>
      </c>
      <c r="E16" s="297">
        <f>'State 1'!E13</f>
        <v>0</v>
      </c>
      <c r="F16" s="298"/>
      <c r="G16" s="297">
        <f>+'State 1'!J13</f>
        <v>0</v>
      </c>
      <c r="H16" s="281" t="str">
        <f t="shared" ref="H16:H20" si="9">IF(G16&lt;&gt;0,G16/D16, "N/A")</f>
        <v>N/A</v>
      </c>
      <c r="I16" s="282" t="str">
        <f t="shared" ref="I16:I20" si="10">IF(G16&lt;&gt;0, _xlfn.CONCAT(G16,"/",D16,"(",TEXT(H16*100,"#.0"),"%",")"),"N/A")</f>
        <v>N/A</v>
      </c>
      <c r="J16" s="299">
        <f>'State 1'!K13</f>
        <v>0</v>
      </c>
      <c r="K16" s="284" t="str">
        <f t="shared" ref="K16:K44" si="11">IF( J16&lt;&gt;0, J16/G16, "N/A")</f>
        <v>N/A</v>
      </c>
      <c r="L16" s="282" t="str">
        <f t="shared" ref="L16:L20" si="12">IF(G16&lt;&gt;0, _xlfn.CONCAT(J16,"/",G16,"(",TEXT(K16*100,"#.0"),"%",")"),"N/A")</f>
        <v>N/A</v>
      </c>
      <c r="M16" s="300">
        <f>'State 1'!L13</f>
        <v>0</v>
      </c>
      <c r="N16" s="284" t="str">
        <f t="shared" ref="N16:N20" si="13">IF(M16&lt;&gt;0,M16/G16,"N/A")</f>
        <v>N/A</v>
      </c>
      <c r="O16" s="285" t="str">
        <f t="shared" ref="O16:O20" si="14">IF(M16&lt;&gt;0,_xlfn.CONCAT(M16,"/",G16,"(",TEXT(N16*100,"#.0"),"%",")"),"N/A")</f>
        <v>N/A</v>
      </c>
    </row>
    <row r="17" spans="1:27">
      <c r="B17" s="277">
        <f>B16+1</f>
        <v>2021</v>
      </c>
      <c r="C17" s="278" t="s">
        <v>40</v>
      </c>
      <c r="D17" s="297">
        <f>'State 1'!D14</f>
        <v>0</v>
      </c>
      <c r="E17" s="297">
        <f>'State 1'!E14</f>
        <v>0</v>
      </c>
      <c r="F17" s="298"/>
      <c r="G17" s="297">
        <f>+'State 1'!J14</f>
        <v>0</v>
      </c>
      <c r="H17" s="281" t="str">
        <f t="shared" si="9"/>
        <v>N/A</v>
      </c>
      <c r="I17" s="282" t="str">
        <f t="shared" si="10"/>
        <v>N/A</v>
      </c>
      <c r="J17" s="299">
        <f>'State 1'!K14</f>
        <v>0</v>
      </c>
      <c r="K17" s="284" t="str">
        <f t="shared" si="11"/>
        <v>N/A</v>
      </c>
      <c r="L17" s="282" t="str">
        <f t="shared" si="12"/>
        <v>N/A</v>
      </c>
      <c r="M17" s="300">
        <f>'State 1'!L14</f>
        <v>0</v>
      </c>
      <c r="N17" s="284" t="str">
        <f t="shared" si="13"/>
        <v>N/A</v>
      </c>
      <c r="O17" s="285" t="str">
        <f t="shared" si="14"/>
        <v>N/A</v>
      </c>
    </row>
    <row r="18" spans="1:27">
      <c r="B18" s="277">
        <f>B17+1</f>
        <v>2022</v>
      </c>
      <c r="C18" s="278" t="s">
        <v>40</v>
      </c>
      <c r="D18" s="297">
        <f>'State 1'!D15</f>
        <v>0</v>
      </c>
      <c r="E18" s="297">
        <f>'State 1'!E15</f>
        <v>0</v>
      </c>
      <c r="F18" s="298"/>
      <c r="G18" s="297">
        <f>+'State 1'!J15</f>
        <v>0</v>
      </c>
      <c r="H18" s="281" t="str">
        <f t="shared" si="9"/>
        <v>N/A</v>
      </c>
      <c r="I18" s="282" t="str">
        <f t="shared" si="10"/>
        <v>N/A</v>
      </c>
      <c r="J18" s="299">
        <f>'State 1'!K15</f>
        <v>0</v>
      </c>
      <c r="K18" s="284" t="str">
        <f t="shared" si="11"/>
        <v>N/A</v>
      </c>
      <c r="L18" s="282" t="str">
        <f t="shared" si="12"/>
        <v>N/A</v>
      </c>
      <c r="M18" s="300">
        <f>'State 1'!L15</f>
        <v>0</v>
      </c>
      <c r="N18" s="284" t="str">
        <f t="shared" si="13"/>
        <v>N/A</v>
      </c>
      <c r="O18" s="285" t="str">
        <f t="shared" si="14"/>
        <v>N/A</v>
      </c>
    </row>
    <row r="19" spans="1:27">
      <c r="B19" s="277">
        <f>B18+1</f>
        <v>2023</v>
      </c>
      <c r="C19" s="278" t="s">
        <v>40</v>
      </c>
      <c r="D19" s="297">
        <f>'State 1'!D16</f>
        <v>0</v>
      </c>
      <c r="E19" s="297">
        <f>'State 1'!E16</f>
        <v>0</v>
      </c>
      <c r="F19" s="298"/>
      <c r="G19" s="297">
        <f>+'State 1'!J16</f>
        <v>0</v>
      </c>
      <c r="H19" s="281" t="str">
        <f t="shared" si="9"/>
        <v>N/A</v>
      </c>
      <c r="I19" s="282" t="str">
        <f t="shared" si="10"/>
        <v>N/A</v>
      </c>
      <c r="J19" s="299">
        <f>'State 1'!K16</f>
        <v>0</v>
      </c>
      <c r="K19" s="284" t="str">
        <f t="shared" si="11"/>
        <v>N/A</v>
      </c>
      <c r="L19" s="282" t="str">
        <f t="shared" si="12"/>
        <v>N/A</v>
      </c>
      <c r="M19" s="300">
        <f>'State 1'!L16</f>
        <v>0</v>
      </c>
      <c r="N19" s="284" t="str">
        <f t="shared" si="13"/>
        <v>N/A</v>
      </c>
      <c r="O19" s="285" t="str">
        <f t="shared" si="14"/>
        <v>N/A</v>
      </c>
    </row>
    <row r="20" spans="1:27">
      <c r="A20" s="301"/>
      <c r="B20" s="277">
        <f>B19+1</f>
        <v>2024</v>
      </c>
      <c r="C20" s="278" t="s">
        <v>40</v>
      </c>
      <c r="D20" s="297">
        <f>'State 1'!D17</f>
        <v>0</v>
      </c>
      <c r="E20" s="297">
        <f>'State 1'!E17</f>
        <v>0</v>
      </c>
      <c r="F20" s="298"/>
      <c r="G20" s="297">
        <f>+'State 1'!J17</f>
        <v>0</v>
      </c>
      <c r="H20" s="281" t="str">
        <f t="shared" si="9"/>
        <v>N/A</v>
      </c>
      <c r="I20" s="282" t="str">
        <f t="shared" si="10"/>
        <v>N/A</v>
      </c>
      <c r="J20" s="299">
        <f>'State 1'!K17</f>
        <v>0</v>
      </c>
      <c r="K20" s="284" t="str">
        <f t="shared" si="11"/>
        <v>N/A</v>
      </c>
      <c r="L20" s="282" t="str">
        <f t="shared" si="12"/>
        <v>N/A</v>
      </c>
      <c r="M20" s="300">
        <f>'State 1'!L17</f>
        <v>0</v>
      </c>
      <c r="N20" s="284" t="str">
        <f t="shared" si="13"/>
        <v>N/A</v>
      </c>
      <c r="O20" s="285" t="str">
        <f t="shared" si="14"/>
        <v>N/A</v>
      </c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</row>
    <row r="21" spans="1:27">
      <c r="A21" s="301"/>
      <c r="B21" s="286"/>
      <c r="C21" s="287"/>
      <c r="D21" s="288"/>
      <c r="E21" s="288"/>
      <c r="F21" s="287"/>
      <c r="G21" s="288"/>
      <c r="H21" s="293"/>
      <c r="I21" s="293"/>
      <c r="J21" s="289"/>
      <c r="K21" s="294"/>
      <c r="L21" s="295"/>
      <c r="M21" s="287"/>
      <c r="N21" s="294"/>
      <c r="O21" s="296"/>
      <c r="P21" s="301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</row>
    <row r="22" spans="1:27" ht="15.75" customHeight="1">
      <c r="B22" s="277">
        <v>2020</v>
      </c>
      <c r="C22" s="302" t="s">
        <v>53</v>
      </c>
      <c r="D22" s="297">
        <f>'State 1'!D19</f>
        <v>0</v>
      </c>
      <c r="E22" s="297">
        <f>'State 1'!E19</f>
        <v>0</v>
      </c>
      <c r="F22" s="298"/>
      <c r="G22" s="297">
        <f>+'State 1'!J19</f>
        <v>0</v>
      </c>
      <c r="H22" s="281" t="str">
        <f>IF(G22&lt;&gt;0,G22/D22, "N/A")</f>
        <v>N/A</v>
      </c>
      <c r="I22" s="282" t="str">
        <f>IF(G22&lt;&gt;0, _xlfn.CONCAT(G22,"/",D22,"(",TEXT(H22*100,"#.0"),"%",")"),"N/A")</f>
        <v>N/A</v>
      </c>
      <c r="J22" s="299">
        <f>'State 1'!K19</f>
        <v>0</v>
      </c>
      <c r="K22" s="282" t="str">
        <f t="shared" si="11"/>
        <v>N/A</v>
      </c>
      <c r="L22" s="282" t="str">
        <f>IF(G22&lt;&gt;0, _xlfn.CONCAT(J22,"/",G22,"(",TEXT(K22*100,"#.0"),"%",")"),"N/A")</f>
        <v>N/A</v>
      </c>
      <c r="M22" s="300">
        <f>'State 1'!L19</f>
        <v>0</v>
      </c>
      <c r="N22" s="282" t="str">
        <f t="shared" ref="N22:N44" si="15">IF(M22&lt;&gt;0,M22/G22,"N/A")</f>
        <v>N/A</v>
      </c>
      <c r="O22" s="285" t="str">
        <f t="shared" ref="O22:O26" si="16">IF(M22&lt;&gt;0,_xlfn.CONCAT(M22,"/",G22,"(",TEXT(N22*100,"#.0"),"%",")"),"N/A")</f>
        <v>N/A</v>
      </c>
    </row>
    <row r="23" spans="1:27" ht="15.75" customHeight="1">
      <c r="B23" s="277">
        <f>B22+1</f>
        <v>2021</v>
      </c>
      <c r="C23" s="302" t="s">
        <v>53</v>
      </c>
      <c r="D23" s="297">
        <f>'State 1'!D20</f>
        <v>0</v>
      </c>
      <c r="E23" s="297">
        <f>'State 1'!E20</f>
        <v>0</v>
      </c>
      <c r="F23" s="298"/>
      <c r="G23" s="297">
        <f>+'State 1'!J20</f>
        <v>0</v>
      </c>
      <c r="H23" s="281" t="str">
        <f>IF(G23&lt;&gt;0,G23/D23, "N/A")</f>
        <v>N/A</v>
      </c>
      <c r="I23" s="282" t="str">
        <f>IF(G23&lt;&gt;0, _xlfn.CONCAT(G23,"/",D23,"(",TEXT(H23*100,"#.0"),"%",")"),"N/A")</f>
        <v>N/A</v>
      </c>
      <c r="J23" s="299">
        <f>'State 1'!K20</f>
        <v>0</v>
      </c>
      <c r="K23" s="282" t="str">
        <f t="shared" si="11"/>
        <v>N/A</v>
      </c>
      <c r="L23" s="282" t="str">
        <f>IF(G23&lt;&gt;0, _xlfn.CONCAT(J23,"/",G23,"(",TEXT(K23*100,"#.0"),"%",")"),"N/A")</f>
        <v>N/A</v>
      </c>
      <c r="M23" s="300">
        <f>'State 1'!L20</f>
        <v>0</v>
      </c>
      <c r="N23" s="282" t="str">
        <f t="shared" si="15"/>
        <v>N/A</v>
      </c>
      <c r="O23" s="285" t="str">
        <f t="shared" si="16"/>
        <v>N/A</v>
      </c>
    </row>
    <row r="24" spans="1:27" ht="15.75" customHeight="1">
      <c r="B24" s="277">
        <f>B23+1</f>
        <v>2022</v>
      </c>
      <c r="C24" s="302" t="s">
        <v>53</v>
      </c>
      <c r="D24" s="297">
        <f>'State 1'!D21</f>
        <v>0</v>
      </c>
      <c r="E24" s="297">
        <f>'State 1'!E21</f>
        <v>0</v>
      </c>
      <c r="F24" s="298"/>
      <c r="G24" s="297">
        <f>+'State 1'!J21</f>
        <v>0</v>
      </c>
      <c r="H24" s="281" t="str">
        <f>IF(G24&lt;&gt;0,G24/D24, "N/A")</f>
        <v>N/A</v>
      </c>
      <c r="I24" s="282" t="str">
        <f>IF(G24&lt;&gt;0, _xlfn.CONCAT(G24,"/",D24,"(",TEXT(H24*100,"#.0"),"%",")"),"N/A")</f>
        <v>N/A</v>
      </c>
      <c r="J24" s="299">
        <f>'State 1'!K21</f>
        <v>0</v>
      </c>
      <c r="K24" s="282" t="str">
        <f t="shared" si="11"/>
        <v>N/A</v>
      </c>
      <c r="L24" s="282" t="str">
        <f>IF(G24&lt;&gt;0, _xlfn.CONCAT(J24,"/",G24,"(",TEXT(K24*100,"#.0"),"%",")"),"N/A")</f>
        <v>N/A</v>
      </c>
      <c r="M24" s="300">
        <f>'State 1'!L21</f>
        <v>0</v>
      </c>
      <c r="N24" s="282" t="str">
        <f t="shared" si="15"/>
        <v>N/A</v>
      </c>
      <c r="O24" s="285" t="str">
        <f t="shared" si="16"/>
        <v>N/A</v>
      </c>
    </row>
    <row r="25" spans="1:27" ht="15.75" customHeight="1">
      <c r="B25" s="277">
        <f>B24+1</f>
        <v>2023</v>
      </c>
      <c r="C25" s="302" t="s">
        <v>53</v>
      </c>
      <c r="D25" s="297">
        <f>'State 1'!D22</f>
        <v>0</v>
      </c>
      <c r="E25" s="297">
        <f>'State 1'!E22</f>
        <v>0</v>
      </c>
      <c r="F25" s="298"/>
      <c r="G25" s="297">
        <f>+'State 1'!J22</f>
        <v>0</v>
      </c>
      <c r="H25" s="281" t="str">
        <f>IF(G25&lt;&gt;0,G25/D25, "N/A")</f>
        <v>N/A</v>
      </c>
      <c r="I25" s="282" t="str">
        <f>IF(G25&lt;&gt;0, _xlfn.CONCAT(G25,"/",D25,"(",TEXT(H25*100,"#.0"),"%",")"),"N/A")</f>
        <v>N/A</v>
      </c>
      <c r="J25" s="299">
        <f>'State 1'!K22</f>
        <v>0</v>
      </c>
      <c r="K25" s="282" t="str">
        <f t="shared" si="11"/>
        <v>N/A</v>
      </c>
      <c r="L25" s="282" t="str">
        <f>IF(G25&lt;&gt;0, _xlfn.CONCAT(J25,"/",G25,"(",TEXT(K25*100,"#.0"),"%",")"),"N/A")</f>
        <v>N/A</v>
      </c>
      <c r="M25" s="300">
        <f>'State 1'!L22</f>
        <v>0</v>
      </c>
      <c r="N25" s="282" t="str">
        <f t="shared" si="15"/>
        <v>N/A</v>
      </c>
      <c r="O25" s="285" t="str">
        <f t="shared" si="16"/>
        <v>N/A</v>
      </c>
    </row>
    <row r="26" spans="1:27" ht="15.75" customHeight="1">
      <c r="A26" s="301"/>
      <c r="B26" s="277">
        <f>B25+1</f>
        <v>2024</v>
      </c>
      <c r="C26" s="302" t="s">
        <v>53</v>
      </c>
      <c r="D26" s="297">
        <f>'State 1'!D23</f>
        <v>0</v>
      </c>
      <c r="E26" s="297">
        <f>'State 1'!E23</f>
        <v>0</v>
      </c>
      <c r="F26" s="298"/>
      <c r="G26" s="297">
        <f>+'State 1'!J23</f>
        <v>0</v>
      </c>
      <c r="H26" s="281" t="str">
        <f>IF(G26&lt;&gt;0,G26/D26, "N/A")</f>
        <v>N/A</v>
      </c>
      <c r="I26" s="282" t="str">
        <f>IF(G26&lt;&gt;0, _xlfn.CONCAT(G26,"/",D26,"(",TEXT(H26*100,"#.0"),"%",")"),"N/A")</f>
        <v>N/A</v>
      </c>
      <c r="J26" s="299">
        <f>'State 1'!K23</f>
        <v>0</v>
      </c>
      <c r="K26" s="282" t="str">
        <f t="shared" si="11"/>
        <v>N/A</v>
      </c>
      <c r="L26" s="282" t="str">
        <f>IF(G26&lt;&gt;0, _xlfn.CONCAT(J26,"/",G26,"(",TEXT(K26*100,"#.0"),"%",")"),"N/A")</f>
        <v>N/A</v>
      </c>
      <c r="M26" s="300">
        <f>'State 1'!L23</f>
        <v>0</v>
      </c>
      <c r="N26" s="282" t="str">
        <f t="shared" si="15"/>
        <v>N/A</v>
      </c>
      <c r="O26" s="285" t="str">
        <f t="shared" si="16"/>
        <v>N/A</v>
      </c>
      <c r="P26" s="301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1"/>
    </row>
    <row r="27" spans="1:27" ht="15.75" customHeight="1">
      <c r="B27" s="286"/>
      <c r="C27" s="287"/>
      <c r="D27" s="288"/>
      <c r="E27" s="288"/>
      <c r="F27" s="287"/>
      <c r="G27" s="288"/>
      <c r="H27" s="293"/>
      <c r="I27" s="293"/>
      <c r="J27" s="289"/>
      <c r="K27" s="294"/>
      <c r="L27" s="295"/>
      <c r="M27" s="287"/>
      <c r="N27" s="294"/>
      <c r="O27" s="296"/>
    </row>
    <row r="28" spans="1:27" ht="15.75" customHeight="1">
      <c r="B28" s="277">
        <v>2020</v>
      </c>
      <c r="C28" s="278" t="s">
        <v>42</v>
      </c>
      <c r="D28" s="297">
        <f>'State 1'!D25</f>
        <v>0</v>
      </c>
      <c r="E28" s="297">
        <f>'State 1'!E25</f>
        <v>0</v>
      </c>
      <c r="F28" s="298"/>
      <c r="G28" s="297">
        <f>+'State 1'!J25</f>
        <v>0</v>
      </c>
      <c r="H28" s="281" t="str">
        <f>IF(G28&lt;&gt;0,G28/D28, "N/A")</f>
        <v>N/A</v>
      </c>
      <c r="I28" s="282" t="str">
        <f>IF(G28&lt;&gt;0, _xlfn.CONCAT(G28,"/",D28,"(",TEXT(H28*100,"#.0"),"%",")"),"N/A")</f>
        <v>N/A</v>
      </c>
      <c r="J28" s="299">
        <f>'State 1'!K25</f>
        <v>0</v>
      </c>
      <c r="K28" s="282" t="str">
        <f t="shared" si="11"/>
        <v>N/A</v>
      </c>
      <c r="L28" s="282" t="str">
        <f t="shared" ref="L28:L32" si="17">IF(G28&lt;&gt;0, _xlfn.CONCAT(J28,"/",G28,"(",TEXT(K28*100,"#.0"),"%",")"),"N/A")</f>
        <v>N/A</v>
      </c>
      <c r="M28" s="300">
        <f>'State 1'!L25</f>
        <v>0</v>
      </c>
      <c r="N28" s="282" t="str">
        <f t="shared" si="15"/>
        <v>N/A</v>
      </c>
      <c r="O28" s="285" t="str">
        <f t="shared" ref="O28:O32" si="18">IF(M28&lt;&gt;0,_xlfn.CONCAT(M28,"/",G28,"(",TEXT(N28*100,"#.0"),"%",")"),"N/A")</f>
        <v>N/A</v>
      </c>
    </row>
    <row r="29" spans="1:27" ht="15.75" customHeight="1">
      <c r="B29" s="277">
        <f>B28+1</f>
        <v>2021</v>
      </c>
      <c r="C29" s="278" t="s">
        <v>42</v>
      </c>
      <c r="D29" s="297">
        <f>'State 1'!D26</f>
        <v>0</v>
      </c>
      <c r="E29" s="297">
        <f>'State 1'!E26</f>
        <v>0</v>
      </c>
      <c r="F29" s="298"/>
      <c r="G29" s="297">
        <f>+'State 1'!J26</f>
        <v>0</v>
      </c>
      <c r="H29" s="281" t="str">
        <f>IF(G29&lt;&gt;0,G29/D29, "N/A")</f>
        <v>N/A</v>
      </c>
      <c r="I29" s="282" t="str">
        <f>IF(G29&lt;&gt;0, _xlfn.CONCAT(G29,"/",D29,"(",TEXT(H29*100,"#.0"),"%",")"),"N/A")</f>
        <v>N/A</v>
      </c>
      <c r="J29" s="299">
        <f>'State 1'!K26</f>
        <v>0</v>
      </c>
      <c r="K29" s="282" t="str">
        <f t="shared" si="11"/>
        <v>N/A</v>
      </c>
      <c r="L29" s="282" t="str">
        <f t="shared" si="17"/>
        <v>N/A</v>
      </c>
      <c r="M29" s="300">
        <f>'State 1'!L26</f>
        <v>0</v>
      </c>
      <c r="N29" s="282" t="str">
        <f t="shared" si="15"/>
        <v>N/A</v>
      </c>
      <c r="O29" s="285" t="str">
        <f t="shared" si="18"/>
        <v>N/A</v>
      </c>
    </row>
    <row r="30" spans="1:27" ht="15.75" customHeight="1">
      <c r="B30" s="277">
        <f>B29+1</f>
        <v>2022</v>
      </c>
      <c r="C30" s="278" t="s">
        <v>42</v>
      </c>
      <c r="D30" s="297">
        <f>'State 1'!D27</f>
        <v>0</v>
      </c>
      <c r="E30" s="297">
        <f>'State 1'!E27</f>
        <v>0</v>
      </c>
      <c r="F30" s="298"/>
      <c r="G30" s="297">
        <f>+'State 1'!J27</f>
        <v>0</v>
      </c>
      <c r="H30" s="281" t="str">
        <f>IF(G30&lt;&gt;0,G30/D30, "N/A")</f>
        <v>N/A</v>
      </c>
      <c r="I30" s="282" t="str">
        <f>IF(G30&lt;&gt;0, _xlfn.CONCAT(G30,"/",D30,"(",TEXT(H30*100,"#.0"),"%",")"),"N/A")</f>
        <v>N/A</v>
      </c>
      <c r="J30" s="299">
        <f>'State 1'!K27</f>
        <v>0</v>
      </c>
      <c r="K30" s="282" t="str">
        <f t="shared" si="11"/>
        <v>N/A</v>
      </c>
      <c r="L30" s="282" t="str">
        <f t="shared" si="17"/>
        <v>N/A</v>
      </c>
      <c r="M30" s="300">
        <f>'State 1'!L27</f>
        <v>0</v>
      </c>
      <c r="N30" s="282" t="str">
        <f t="shared" si="15"/>
        <v>N/A</v>
      </c>
      <c r="O30" s="285" t="str">
        <f t="shared" si="18"/>
        <v>N/A</v>
      </c>
    </row>
    <row r="31" spans="1:27" ht="15.75" customHeight="1">
      <c r="B31" s="277">
        <f>B30+1</f>
        <v>2023</v>
      </c>
      <c r="C31" s="278" t="s">
        <v>42</v>
      </c>
      <c r="D31" s="297">
        <f>'State 1'!D28</f>
        <v>0</v>
      </c>
      <c r="E31" s="297">
        <f>'State 1'!E28</f>
        <v>0</v>
      </c>
      <c r="F31" s="298"/>
      <c r="G31" s="297">
        <f>+'State 1'!J28</f>
        <v>0</v>
      </c>
      <c r="H31" s="281" t="str">
        <f>IF(G31&lt;&gt;0,G31/D31, "N/A")</f>
        <v>N/A</v>
      </c>
      <c r="I31" s="282" t="str">
        <f>IF(G31&lt;&gt;0, _xlfn.CONCAT(G31,"/",D31,"(",TEXT(H31*100,"#.0"),"%",")"),"N/A")</f>
        <v>N/A</v>
      </c>
      <c r="J31" s="299">
        <f>'State 1'!K28</f>
        <v>0</v>
      </c>
      <c r="K31" s="282" t="str">
        <f t="shared" si="11"/>
        <v>N/A</v>
      </c>
      <c r="L31" s="282" t="str">
        <f t="shared" si="17"/>
        <v>N/A</v>
      </c>
      <c r="M31" s="300">
        <f>'State 1'!L28</f>
        <v>0</v>
      </c>
      <c r="N31" s="282" t="str">
        <f t="shared" si="15"/>
        <v>N/A</v>
      </c>
      <c r="O31" s="285" t="str">
        <f t="shared" si="18"/>
        <v>N/A</v>
      </c>
    </row>
    <row r="32" spans="1:27" ht="15.75" customHeight="1">
      <c r="A32" s="301"/>
      <c r="B32" s="277">
        <f>B31+1</f>
        <v>2024</v>
      </c>
      <c r="C32" s="278" t="s">
        <v>42</v>
      </c>
      <c r="D32" s="297">
        <f>'State 1'!D29</f>
        <v>0</v>
      </c>
      <c r="E32" s="297">
        <f>'State 1'!E29</f>
        <v>0</v>
      </c>
      <c r="F32" s="298"/>
      <c r="G32" s="297">
        <f>+'State 1'!J29</f>
        <v>0</v>
      </c>
      <c r="H32" s="281" t="str">
        <f>IF(G32&lt;&gt;0,G32/D32, "N/A")</f>
        <v>N/A</v>
      </c>
      <c r="I32" s="282" t="str">
        <f>IF(G32&lt;&gt;0, _xlfn.CONCAT(G32,"/",D32,"(",TEXT(H32*100,"#.0"),"%",")"),"N/A")</f>
        <v>N/A</v>
      </c>
      <c r="J32" s="299">
        <f>'State 1'!K29</f>
        <v>0</v>
      </c>
      <c r="K32" s="282" t="str">
        <f t="shared" si="11"/>
        <v>N/A</v>
      </c>
      <c r="L32" s="282" t="str">
        <f t="shared" si="17"/>
        <v>N/A</v>
      </c>
      <c r="M32" s="300">
        <f>'State 1'!L29</f>
        <v>0</v>
      </c>
      <c r="N32" s="282" t="str">
        <f t="shared" si="15"/>
        <v>N/A</v>
      </c>
      <c r="O32" s="285" t="str">
        <f t="shared" si="18"/>
        <v>N/A</v>
      </c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</row>
    <row r="33" spans="1:27" ht="15.75" customHeight="1">
      <c r="B33" s="286"/>
      <c r="C33" s="287"/>
      <c r="D33" s="288"/>
      <c r="E33" s="288"/>
      <c r="F33" s="287"/>
      <c r="G33" s="288"/>
      <c r="H33" s="293"/>
      <c r="I33" s="293"/>
      <c r="J33" s="289"/>
      <c r="K33" s="294"/>
      <c r="L33" s="295"/>
      <c r="M33" s="287"/>
      <c r="N33" s="294"/>
      <c r="O33" s="296"/>
    </row>
    <row r="34" spans="1:27" ht="15.75" customHeight="1">
      <c r="B34" s="277">
        <v>2020</v>
      </c>
      <c r="C34" s="302" t="s">
        <v>43</v>
      </c>
      <c r="D34" s="297">
        <f>'State 1'!D31</f>
        <v>0</v>
      </c>
      <c r="E34" s="297">
        <f>'State 1'!E31</f>
        <v>0</v>
      </c>
      <c r="F34" s="298"/>
      <c r="G34" s="297">
        <f>+'State 1'!J31</f>
        <v>0</v>
      </c>
      <c r="H34" s="281" t="str">
        <f>IF(G34&lt;&gt;0,G34/D34, "N/A")</f>
        <v>N/A</v>
      </c>
      <c r="I34" s="282" t="str">
        <f t="shared" ref="I34:I38" si="19">IF(G34&lt;&gt;0, _xlfn.CONCAT(G34,"/",D34,"(",TEXT(H34*100,"#.0"),"%",")"),"N/A")</f>
        <v>N/A</v>
      </c>
      <c r="J34" s="299">
        <f>'State 1'!K31</f>
        <v>0</v>
      </c>
      <c r="K34" s="282" t="str">
        <f t="shared" si="11"/>
        <v>N/A</v>
      </c>
      <c r="L34" s="282" t="str">
        <f t="shared" ref="L34:L38" si="20">IF(G34&lt;&gt;0, _xlfn.CONCAT(J34,"/",G34,"(",TEXT(K34*100,"#.0"),"%",")"),"N/A")</f>
        <v>N/A</v>
      </c>
      <c r="M34" s="300">
        <f>'State 1'!L31</f>
        <v>0</v>
      </c>
      <c r="N34" s="282" t="str">
        <f t="shared" si="15"/>
        <v>N/A</v>
      </c>
      <c r="O34" s="285" t="str">
        <f t="shared" ref="O34:O38" si="21">IF(M34&lt;&gt;0,_xlfn.CONCAT(M34,"/",G34,"(",TEXT(N34*100,"#.0"),"%",")"),"N/A")</f>
        <v>N/A</v>
      </c>
    </row>
    <row r="35" spans="1:27" ht="15.75" customHeight="1">
      <c r="B35" s="277">
        <f>B34+1</f>
        <v>2021</v>
      </c>
      <c r="C35" s="302" t="s">
        <v>43</v>
      </c>
      <c r="D35" s="297">
        <f>'State 1'!D32</f>
        <v>0</v>
      </c>
      <c r="E35" s="297">
        <f>'State 1'!E32</f>
        <v>0</v>
      </c>
      <c r="F35" s="298"/>
      <c r="G35" s="297">
        <f>+'State 1'!J32</f>
        <v>0</v>
      </c>
      <c r="H35" s="281" t="str">
        <f>IF(G35&lt;&gt;0,G35/D35, "N/A")</f>
        <v>N/A</v>
      </c>
      <c r="I35" s="282" t="str">
        <f t="shared" si="19"/>
        <v>N/A</v>
      </c>
      <c r="J35" s="299">
        <f>'State 1'!K32</f>
        <v>0</v>
      </c>
      <c r="K35" s="282" t="str">
        <f t="shared" si="11"/>
        <v>N/A</v>
      </c>
      <c r="L35" s="282" t="str">
        <f t="shared" si="20"/>
        <v>N/A</v>
      </c>
      <c r="M35" s="300">
        <f>'State 1'!L32</f>
        <v>0</v>
      </c>
      <c r="N35" s="282" t="str">
        <f t="shared" si="15"/>
        <v>N/A</v>
      </c>
      <c r="O35" s="285" t="str">
        <f t="shared" si="21"/>
        <v>N/A</v>
      </c>
    </row>
    <row r="36" spans="1:27" ht="15.75" customHeight="1">
      <c r="B36" s="277">
        <f>B35+1</f>
        <v>2022</v>
      </c>
      <c r="C36" s="302" t="s">
        <v>43</v>
      </c>
      <c r="D36" s="297">
        <f>'State 1'!D33</f>
        <v>0</v>
      </c>
      <c r="E36" s="297">
        <f>'State 1'!E33</f>
        <v>0</v>
      </c>
      <c r="F36" s="298"/>
      <c r="G36" s="297">
        <f>+'State 1'!J33</f>
        <v>0</v>
      </c>
      <c r="H36" s="281" t="str">
        <f>IF(G36&lt;&gt;0,G36/D36, "N/A")</f>
        <v>N/A</v>
      </c>
      <c r="I36" s="282" t="str">
        <f t="shared" si="19"/>
        <v>N/A</v>
      </c>
      <c r="J36" s="299">
        <f>'State 1'!K33</f>
        <v>0</v>
      </c>
      <c r="K36" s="282" t="str">
        <f t="shared" si="11"/>
        <v>N/A</v>
      </c>
      <c r="L36" s="282" t="str">
        <f t="shared" si="20"/>
        <v>N/A</v>
      </c>
      <c r="M36" s="300">
        <f>'State 1'!L33</f>
        <v>0</v>
      </c>
      <c r="N36" s="282" t="str">
        <f t="shared" si="15"/>
        <v>N/A</v>
      </c>
      <c r="O36" s="285" t="str">
        <f t="shared" si="21"/>
        <v>N/A</v>
      </c>
    </row>
    <row r="37" spans="1:27" ht="15.75" customHeight="1">
      <c r="B37" s="277">
        <f>B36+1</f>
        <v>2023</v>
      </c>
      <c r="C37" s="302" t="s">
        <v>43</v>
      </c>
      <c r="D37" s="297">
        <f>'State 1'!D34</f>
        <v>0</v>
      </c>
      <c r="E37" s="297">
        <f>'State 1'!E34</f>
        <v>0</v>
      </c>
      <c r="F37" s="298"/>
      <c r="G37" s="297">
        <f>+'State 1'!J34</f>
        <v>0</v>
      </c>
      <c r="H37" s="281" t="str">
        <f>IF(G37&lt;&gt;0,G37/D37, "N/A")</f>
        <v>N/A</v>
      </c>
      <c r="I37" s="282" t="str">
        <f t="shared" si="19"/>
        <v>N/A</v>
      </c>
      <c r="J37" s="299">
        <f>'State 1'!K34</f>
        <v>0</v>
      </c>
      <c r="K37" s="282" t="str">
        <f t="shared" si="11"/>
        <v>N/A</v>
      </c>
      <c r="L37" s="282" t="str">
        <f t="shared" si="20"/>
        <v>N/A</v>
      </c>
      <c r="M37" s="300">
        <f>'State 1'!L34</f>
        <v>0</v>
      </c>
      <c r="N37" s="282" t="str">
        <f t="shared" si="15"/>
        <v>N/A</v>
      </c>
      <c r="O37" s="285" t="str">
        <f t="shared" si="21"/>
        <v>N/A</v>
      </c>
    </row>
    <row r="38" spans="1:27" ht="15.75" customHeight="1">
      <c r="A38" s="301"/>
      <c r="B38" s="277">
        <f>B37+1</f>
        <v>2024</v>
      </c>
      <c r="C38" s="302" t="s">
        <v>43</v>
      </c>
      <c r="D38" s="297">
        <f>'State 1'!D35</f>
        <v>0</v>
      </c>
      <c r="E38" s="297">
        <f>'State 1'!E35</f>
        <v>0</v>
      </c>
      <c r="F38" s="298"/>
      <c r="G38" s="297">
        <f>+'State 1'!J35</f>
        <v>0</v>
      </c>
      <c r="H38" s="281" t="str">
        <f>IF(G38&lt;&gt;0,G38/D38, "N/A")</f>
        <v>N/A</v>
      </c>
      <c r="I38" s="282" t="str">
        <f t="shared" si="19"/>
        <v>N/A</v>
      </c>
      <c r="J38" s="299">
        <f>'State 1'!K35</f>
        <v>0</v>
      </c>
      <c r="K38" s="282" t="str">
        <f t="shared" si="11"/>
        <v>N/A</v>
      </c>
      <c r="L38" s="282" t="str">
        <f t="shared" si="20"/>
        <v>N/A</v>
      </c>
      <c r="M38" s="300">
        <f>'State 1'!L35</f>
        <v>0</v>
      </c>
      <c r="N38" s="282" t="str">
        <f t="shared" si="15"/>
        <v>N/A</v>
      </c>
      <c r="O38" s="285" t="str">
        <f t="shared" si="21"/>
        <v>N/A</v>
      </c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</row>
    <row r="39" spans="1:27" ht="15.75" customHeight="1">
      <c r="B39" s="286"/>
      <c r="C39" s="287"/>
      <c r="D39" s="288"/>
      <c r="E39" s="288"/>
      <c r="F39" s="287"/>
      <c r="G39" s="288"/>
      <c r="H39" s="293"/>
      <c r="I39" s="293"/>
      <c r="J39" s="289"/>
      <c r="K39" s="294"/>
      <c r="L39" s="295"/>
      <c r="M39" s="287"/>
      <c r="N39" s="294"/>
      <c r="O39" s="296"/>
    </row>
    <row r="40" spans="1:27" ht="15.75" customHeight="1">
      <c r="B40" s="277">
        <v>2020</v>
      </c>
      <c r="C40" s="278" t="s">
        <v>54</v>
      </c>
      <c r="D40" s="297">
        <f>'State 1'!D37</f>
        <v>0</v>
      </c>
      <c r="E40" s="297">
        <f>'State 1'!E37</f>
        <v>0</v>
      </c>
      <c r="F40" s="298"/>
      <c r="G40" s="297">
        <f>+'State 1'!J37</f>
        <v>0</v>
      </c>
      <c r="H40" s="281" t="str">
        <f>IF(G40&lt;&gt;0,G40/D40, "N/A")</f>
        <v>N/A</v>
      </c>
      <c r="I40" s="282" t="str">
        <f t="shared" ref="I40:I44" si="22">IF(G40&lt;&gt;0, _xlfn.CONCAT(G40,"/",D40,"(",TEXT(H40*100,"#.0"),"%",")"),"N/A")</f>
        <v>N/A</v>
      </c>
      <c r="J40" s="299">
        <f>'State 1'!K37</f>
        <v>0</v>
      </c>
      <c r="K40" s="282" t="str">
        <f t="shared" si="11"/>
        <v>N/A</v>
      </c>
      <c r="L40" s="282" t="str">
        <f t="shared" ref="L40:L44" si="23">IF(G40&lt;&gt;0, _xlfn.CONCAT(J40,"/",G40,"(",TEXT(K40*100,"#.0"),"%",")"),"N/A")</f>
        <v>N/A</v>
      </c>
      <c r="M40" s="300">
        <f>'State 1'!L37</f>
        <v>0</v>
      </c>
      <c r="N40" s="282" t="str">
        <f t="shared" si="15"/>
        <v>N/A</v>
      </c>
      <c r="O40" s="285" t="str">
        <f t="shared" ref="O40:O44" si="24">IF(M40&lt;&gt;0,_xlfn.CONCAT(M40,"/",G40,"(",TEXT(N40*100,"#.0"),"%",")"),"N/A")</f>
        <v>N/A</v>
      </c>
    </row>
    <row r="41" spans="1:27" ht="15.75" customHeight="1">
      <c r="B41" s="277">
        <f>B40+1</f>
        <v>2021</v>
      </c>
      <c r="C41" s="278" t="s">
        <v>54</v>
      </c>
      <c r="D41" s="297">
        <f>'State 1'!D38</f>
        <v>0</v>
      </c>
      <c r="E41" s="297">
        <f>'State 1'!E38</f>
        <v>0</v>
      </c>
      <c r="F41" s="298"/>
      <c r="G41" s="297">
        <f>+'State 1'!J38</f>
        <v>0</v>
      </c>
      <c r="H41" s="281" t="str">
        <f>IF(G41&lt;&gt;0,G41/D41, "N/A")</f>
        <v>N/A</v>
      </c>
      <c r="I41" s="282" t="str">
        <f t="shared" si="22"/>
        <v>N/A</v>
      </c>
      <c r="J41" s="299">
        <f>'State 1'!K38</f>
        <v>0</v>
      </c>
      <c r="K41" s="282" t="str">
        <f t="shared" si="11"/>
        <v>N/A</v>
      </c>
      <c r="L41" s="282" t="str">
        <f t="shared" si="23"/>
        <v>N/A</v>
      </c>
      <c r="M41" s="300">
        <f>'State 1'!L38</f>
        <v>0</v>
      </c>
      <c r="N41" s="282" t="str">
        <f t="shared" si="15"/>
        <v>N/A</v>
      </c>
      <c r="O41" s="285" t="str">
        <f t="shared" si="24"/>
        <v>N/A</v>
      </c>
    </row>
    <row r="42" spans="1:27" ht="15.75" customHeight="1">
      <c r="B42" s="277">
        <f>B41+1</f>
        <v>2022</v>
      </c>
      <c r="C42" s="278" t="s">
        <v>54</v>
      </c>
      <c r="D42" s="297">
        <f>'State 1'!D39</f>
        <v>0</v>
      </c>
      <c r="E42" s="297">
        <f>'State 1'!E39</f>
        <v>0</v>
      </c>
      <c r="F42" s="298"/>
      <c r="G42" s="297">
        <f>+'State 1'!J39</f>
        <v>0</v>
      </c>
      <c r="H42" s="281" t="str">
        <f>IF(G42&lt;&gt;0,G42/D42, "N/A")</f>
        <v>N/A</v>
      </c>
      <c r="I42" s="282" t="str">
        <f t="shared" si="22"/>
        <v>N/A</v>
      </c>
      <c r="J42" s="299">
        <f>'State 1'!K39</f>
        <v>0</v>
      </c>
      <c r="K42" s="282" t="str">
        <f t="shared" si="11"/>
        <v>N/A</v>
      </c>
      <c r="L42" s="282" t="str">
        <f t="shared" si="23"/>
        <v>N/A</v>
      </c>
      <c r="M42" s="300">
        <f>'State 1'!L39</f>
        <v>0</v>
      </c>
      <c r="N42" s="282" t="str">
        <f t="shared" si="15"/>
        <v>N/A</v>
      </c>
      <c r="O42" s="285" t="str">
        <f t="shared" si="24"/>
        <v>N/A</v>
      </c>
    </row>
    <row r="43" spans="1:27" ht="15.75" customHeight="1">
      <c r="B43" s="277">
        <f>B42+1</f>
        <v>2023</v>
      </c>
      <c r="C43" s="278" t="s">
        <v>54</v>
      </c>
      <c r="D43" s="297">
        <f>'State 1'!D40</f>
        <v>0</v>
      </c>
      <c r="E43" s="297">
        <f>'State 1'!E40</f>
        <v>0</v>
      </c>
      <c r="F43" s="298"/>
      <c r="G43" s="297">
        <f>+'State 1'!J40</f>
        <v>0</v>
      </c>
      <c r="H43" s="281" t="str">
        <f>IF(G43&lt;&gt;0,G43/D43, "N/A")</f>
        <v>N/A</v>
      </c>
      <c r="I43" s="282" t="str">
        <f t="shared" si="22"/>
        <v>N/A</v>
      </c>
      <c r="J43" s="299">
        <f>'State 1'!K40</f>
        <v>0</v>
      </c>
      <c r="K43" s="282" t="str">
        <f t="shared" si="11"/>
        <v>N/A</v>
      </c>
      <c r="L43" s="282" t="str">
        <f t="shared" si="23"/>
        <v>N/A</v>
      </c>
      <c r="M43" s="300">
        <f>'State 1'!L40</f>
        <v>0</v>
      </c>
      <c r="N43" s="282" t="str">
        <f t="shared" si="15"/>
        <v>N/A</v>
      </c>
      <c r="O43" s="285" t="str">
        <f t="shared" si="24"/>
        <v>N/A</v>
      </c>
    </row>
    <row r="44" spans="1:27" ht="15.75" customHeight="1">
      <c r="A44" s="301"/>
      <c r="B44" s="277">
        <f>B43+1</f>
        <v>2024</v>
      </c>
      <c r="C44" s="278" t="s">
        <v>54</v>
      </c>
      <c r="D44" s="297">
        <f>'State 1'!D41</f>
        <v>0</v>
      </c>
      <c r="E44" s="297">
        <f>'State 1'!E41</f>
        <v>0</v>
      </c>
      <c r="F44" s="298"/>
      <c r="G44" s="297">
        <f>+'State 1'!J41</f>
        <v>0</v>
      </c>
      <c r="H44" s="281" t="str">
        <f>IF(G44&lt;&gt;0,G44/D44, "N/A")</f>
        <v>N/A</v>
      </c>
      <c r="I44" s="282" t="str">
        <f t="shared" si="22"/>
        <v>N/A</v>
      </c>
      <c r="J44" s="299">
        <f>'State 1'!K41</f>
        <v>0</v>
      </c>
      <c r="K44" s="282" t="str">
        <f t="shared" si="11"/>
        <v>N/A</v>
      </c>
      <c r="L44" s="282" t="str">
        <f t="shared" si="23"/>
        <v>N/A</v>
      </c>
      <c r="M44" s="300">
        <f>'State 1'!L41</f>
        <v>0</v>
      </c>
      <c r="N44" s="282" t="str">
        <f t="shared" si="15"/>
        <v>N/A</v>
      </c>
      <c r="O44" s="285" t="str">
        <f t="shared" si="24"/>
        <v>N/A</v>
      </c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</row>
    <row r="45" spans="1:27" ht="15.75" hidden="1" customHeight="1" thickBot="1">
      <c r="B45" s="303"/>
      <c r="C45" s="304"/>
      <c r="D45" s="305"/>
      <c r="E45" s="305"/>
      <c r="F45" s="304"/>
      <c r="G45" s="305"/>
      <c r="H45" s="306"/>
      <c r="I45" s="306"/>
      <c r="J45" s="307"/>
      <c r="K45" s="308"/>
      <c r="L45" s="309"/>
      <c r="M45" s="304"/>
      <c r="N45" s="308"/>
      <c r="O45" s="310"/>
    </row>
    <row r="46" spans="1:27" ht="15.75" hidden="1" customHeight="1" thickBot="1">
      <c r="B46" s="277">
        <v>2018</v>
      </c>
      <c r="C46" s="278" t="s">
        <v>46</v>
      </c>
      <c r="D46" s="297"/>
      <c r="E46" s="297"/>
      <c r="F46" s="298"/>
      <c r="G46" s="311"/>
      <c r="H46" s="312"/>
      <c r="I46" s="312"/>
      <c r="J46" s="313"/>
      <c r="K46" s="284"/>
      <c r="L46" s="282"/>
      <c r="M46" s="314"/>
      <c r="N46" s="315"/>
      <c r="O46" s="310"/>
    </row>
    <row r="47" spans="1:27" ht="15.75" hidden="1" customHeight="1" thickBot="1">
      <c r="B47" s="277">
        <v>2019</v>
      </c>
      <c r="C47" s="278" t="s">
        <v>46</v>
      </c>
      <c r="D47" s="297"/>
      <c r="E47" s="297"/>
      <c r="F47" s="298"/>
      <c r="G47" s="311"/>
      <c r="H47" s="312"/>
      <c r="I47" s="312"/>
      <c r="J47" s="313"/>
      <c r="K47" s="284"/>
      <c r="L47" s="282"/>
      <c r="M47" s="314"/>
      <c r="N47" s="315"/>
      <c r="O47" s="310"/>
    </row>
    <row r="48" spans="1:27" ht="15.75" hidden="1" customHeight="1" thickBot="1">
      <c r="B48" s="277">
        <v>2020</v>
      </c>
      <c r="C48" s="278" t="s">
        <v>46</v>
      </c>
      <c r="D48" s="297"/>
      <c r="E48" s="297"/>
      <c r="F48" s="298"/>
      <c r="G48" s="311"/>
      <c r="H48" s="312"/>
      <c r="I48" s="312"/>
      <c r="J48" s="313"/>
      <c r="K48" s="284"/>
      <c r="L48" s="282"/>
      <c r="M48" s="314"/>
      <c r="N48" s="315"/>
      <c r="O48" s="310"/>
    </row>
    <row r="49" spans="1:27" ht="15.75" hidden="1" customHeight="1" thickBot="1">
      <c r="B49" s="277">
        <v>2021</v>
      </c>
      <c r="C49" s="278" t="s">
        <v>46</v>
      </c>
      <c r="D49" s="297"/>
      <c r="E49" s="297"/>
      <c r="F49" s="298"/>
      <c r="G49" s="311"/>
      <c r="H49" s="312"/>
      <c r="I49" s="312"/>
      <c r="J49" s="313"/>
      <c r="K49" s="284"/>
      <c r="L49" s="282"/>
      <c r="M49" s="314"/>
      <c r="N49" s="315"/>
      <c r="O49" s="310"/>
    </row>
    <row r="50" spans="1:27" ht="15.75" hidden="1" customHeight="1" thickBot="1">
      <c r="A50" s="301"/>
      <c r="B50" s="277">
        <v>2022</v>
      </c>
      <c r="C50" s="278" t="s">
        <v>46</v>
      </c>
      <c r="D50" s="297"/>
      <c r="E50" s="297"/>
      <c r="F50" s="298"/>
      <c r="G50" s="311"/>
      <c r="H50" s="312"/>
      <c r="I50" s="312"/>
      <c r="J50" s="313"/>
      <c r="K50" s="284"/>
      <c r="L50" s="282"/>
      <c r="M50" s="314"/>
      <c r="N50" s="315"/>
      <c r="O50" s="316"/>
      <c r="P50" s="301"/>
      <c r="Q50" s="301"/>
      <c r="R50" s="301"/>
      <c r="S50" s="301"/>
      <c r="T50" s="301"/>
      <c r="U50" s="301"/>
      <c r="V50" s="301"/>
      <c r="W50" s="301"/>
      <c r="X50" s="301"/>
      <c r="Y50" s="301"/>
      <c r="Z50" s="301"/>
      <c r="AA50" s="301"/>
    </row>
    <row r="51" spans="1:27" ht="15.75" hidden="1" customHeight="1" thickBot="1">
      <c r="B51" s="303"/>
      <c r="C51" s="304"/>
      <c r="D51" s="305"/>
      <c r="E51" s="305"/>
      <c r="F51" s="304"/>
      <c r="G51" s="305"/>
      <c r="H51" s="306"/>
      <c r="I51" s="306"/>
      <c r="J51" s="307"/>
      <c r="K51" s="308"/>
      <c r="L51" s="309"/>
      <c r="M51" s="304"/>
      <c r="N51" s="308"/>
      <c r="O51" s="310"/>
    </row>
    <row r="52" spans="1:27" ht="15.75" hidden="1" customHeight="1" thickBot="1">
      <c r="B52" s="277">
        <v>2018</v>
      </c>
      <c r="C52" s="278"/>
      <c r="D52" s="297"/>
      <c r="E52" s="297"/>
      <c r="F52" s="298"/>
      <c r="G52" s="311"/>
      <c r="H52" s="312"/>
      <c r="I52" s="312"/>
      <c r="J52" s="313"/>
      <c r="K52" s="284"/>
      <c r="L52" s="282"/>
      <c r="M52" s="314"/>
      <c r="N52" s="315"/>
      <c r="O52" s="310"/>
    </row>
    <row r="53" spans="1:27" ht="15.75" hidden="1" customHeight="1" thickBot="1">
      <c r="B53" s="277">
        <v>2019</v>
      </c>
      <c r="C53" s="278"/>
      <c r="D53" s="297"/>
      <c r="E53" s="297"/>
      <c r="F53" s="298"/>
      <c r="G53" s="311"/>
      <c r="H53" s="312"/>
      <c r="I53" s="312"/>
      <c r="J53" s="313"/>
      <c r="K53" s="284"/>
      <c r="L53" s="282"/>
      <c r="M53" s="314"/>
      <c r="N53" s="315"/>
      <c r="O53" s="310"/>
    </row>
    <row r="54" spans="1:27" ht="15.75" hidden="1" customHeight="1" thickBot="1">
      <c r="B54" s="277">
        <v>2020</v>
      </c>
      <c r="C54" s="278"/>
      <c r="D54" s="297"/>
      <c r="E54" s="297"/>
      <c r="F54" s="298"/>
      <c r="G54" s="311"/>
      <c r="H54" s="312"/>
      <c r="I54" s="312"/>
      <c r="J54" s="313"/>
      <c r="K54" s="284"/>
      <c r="L54" s="282"/>
      <c r="M54" s="314"/>
      <c r="N54" s="315"/>
      <c r="O54" s="310"/>
    </row>
    <row r="55" spans="1:27" ht="15.75" hidden="1" customHeight="1" thickBot="1">
      <c r="B55" s="277">
        <v>2021</v>
      </c>
      <c r="C55" s="278"/>
      <c r="D55" s="297"/>
      <c r="E55" s="297"/>
      <c r="F55" s="298"/>
      <c r="G55" s="311"/>
      <c r="H55" s="312"/>
      <c r="I55" s="312"/>
      <c r="J55" s="313"/>
      <c r="K55" s="284"/>
      <c r="L55" s="282"/>
      <c r="M55" s="314"/>
      <c r="N55" s="315"/>
      <c r="O55" s="310"/>
    </row>
    <row r="56" spans="1:27" ht="15.75" hidden="1" customHeight="1" thickBot="1">
      <c r="A56" s="301"/>
      <c r="B56" s="277">
        <v>2022</v>
      </c>
      <c r="C56" s="278"/>
      <c r="D56" s="297"/>
      <c r="E56" s="297"/>
      <c r="F56" s="298"/>
      <c r="G56" s="311"/>
      <c r="H56" s="312"/>
      <c r="I56" s="312"/>
      <c r="J56" s="313"/>
      <c r="K56" s="284"/>
      <c r="L56" s="282"/>
      <c r="M56" s="314"/>
      <c r="N56" s="315"/>
      <c r="O56" s="316"/>
      <c r="P56" s="301"/>
      <c r="Q56" s="301"/>
      <c r="R56" s="301"/>
      <c r="S56" s="301"/>
      <c r="T56" s="301"/>
      <c r="U56" s="301"/>
      <c r="V56" s="301"/>
      <c r="W56" s="301"/>
      <c r="X56" s="301"/>
      <c r="Y56" s="301"/>
      <c r="Z56" s="301"/>
      <c r="AA56" s="301"/>
    </row>
    <row r="57" spans="1:27" ht="15.75" hidden="1" customHeight="1" thickBot="1">
      <c r="B57" s="303"/>
      <c r="C57" s="304"/>
      <c r="D57" s="305"/>
      <c r="E57" s="305"/>
      <c r="F57" s="304"/>
      <c r="G57" s="305"/>
      <c r="H57" s="306"/>
      <c r="I57" s="306"/>
      <c r="J57" s="307"/>
      <c r="K57" s="308"/>
      <c r="L57" s="309"/>
      <c r="M57" s="304"/>
      <c r="N57" s="308"/>
      <c r="O57" s="310"/>
    </row>
    <row r="58" spans="1:27" ht="15.75" hidden="1" customHeight="1" thickBot="1">
      <c r="B58" s="317"/>
      <c r="C58" s="280"/>
      <c r="D58" s="279"/>
      <c r="E58" s="279"/>
      <c r="F58" s="280"/>
      <c r="G58" s="279"/>
      <c r="H58" s="318"/>
      <c r="I58" s="318"/>
      <c r="J58" s="283"/>
      <c r="K58" s="319"/>
      <c r="L58" s="320"/>
      <c r="M58" s="280"/>
      <c r="N58" s="319"/>
      <c r="O58" s="310"/>
    </row>
    <row r="59" spans="1:27" ht="15.75" customHeight="1">
      <c r="B59" s="286"/>
      <c r="C59" s="287"/>
      <c r="D59" s="288"/>
      <c r="E59" s="288"/>
      <c r="F59" s="287"/>
      <c r="G59" s="288"/>
      <c r="H59" s="293"/>
      <c r="I59" s="293"/>
      <c r="J59" s="289"/>
      <c r="K59" s="294"/>
      <c r="L59" s="295"/>
      <c r="M59" s="287"/>
      <c r="N59" s="294"/>
      <c r="O59" s="296"/>
    </row>
    <row r="60" spans="1:27" ht="15.75" customHeight="1">
      <c r="B60" s="277">
        <v>2020</v>
      </c>
      <c r="C60" s="278" t="s">
        <v>55</v>
      </c>
      <c r="D60" s="297">
        <f>'State 1'!D43</f>
        <v>0</v>
      </c>
      <c r="E60" s="297">
        <f>'State 1'!E43</f>
        <v>0</v>
      </c>
      <c r="F60" s="298"/>
      <c r="G60" s="297">
        <f>+'State 1'!J43</f>
        <v>0</v>
      </c>
      <c r="H60" s="281" t="str">
        <f>IF(G60&lt;&gt;0,G60/D60, "N/A")</f>
        <v>N/A</v>
      </c>
      <c r="I60" s="282" t="str">
        <f t="shared" ref="I60:I64" si="25">IF(G60&lt;&gt;0, _xlfn.CONCAT(G60,"/",D60,"(",TEXT(H60*100,"#.0"),"%",")"),"N/A")</f>
        <v>N/A</v>
      </c>
      <c r="J60" s="299">
        <f>'State 1'!K43</f>
        <v>0</v>
      </c>
      <c r="K60" s="282" t="str">
        <f t="shared" ref="K60:K70" si="26">IF( J60&lt;&gt;0, J60/G60, "N/A")</f>
        <v>N/A</v>
      </c>
      <c r="L60" s="282" t="str">
        <f t="shared" ref="L60:L64" si="27">IF(G60&lt;&gt;0, _xlfn.CONCAT(J60,"/",G60,"(",TEXT(K60*100,"#.0"),"%",")"),"N/A")</f>
        <v>N/A</v>
      </c>
      <c r="M60" s="300">
        <f>'State 1'!L43</f>
        <v>0</v>
      </c>
      <c r="N60" s="282" t="str">
        <f t="shared" ref="N60:N64" si="28">IF(M60&lt;&gt;0,M60/G60,"N/A")</f>
        <v>N/A</v>
      </c>
      <c r="O60" s="285" t="str">
        <f t="shared" ref="O60:O64" si="29">IF(M60&lt;&gt;0,_xlfn.CONCAT(M60,"/",G60,"(",TEXT(N60*100,"#.0"),"%",")"),"N/A")</f>
        <v>N/A</v>
      </c>
    </row>
    <row r="61" spans="1:27" ht="15.75" customHeight="1">
      <c r="B61" s="277">
        <f>B60+1</f>
        <v>2021</v>
      </c>
      <c r="C61" s="278" t="s">
        <v>55</v>
      </c>
      <c r="D61" s="297">
        <f>'State 1'!D44</f>
        <v>0</v>
      </c>
      <c r="E61" s="297">
        <f>'State 1'!E44</f>
        <v>0</v>
      </c>
      <c r="F61" s="298"/>
      <c r="G61" s="297">
        <f>+'State 1'!J44</f>
        <v>0</v>
      </c>
      <c r="H61" s="281" t="str">
        <f>IF(G61&lt;&gt;0,G61/D61, "N/A")</f>
        <v>N/A</v>
      </c>
      <c r="I61" s="282" t="str">
        <f t="shared" si="25"/>
        <v>N/A</v>
      </c>
      <c r="J61" s="299">
        <f>'State 1'!K44</f>
        <v>0</v>
      </c>
      <c r="K61" s="282" t="str">
        <f t="shared" si="26"/>
        <v>N/A</v>
      </c>
      <c r="L61" s="282" t="str">
        <f t="shared" si="27"/>
        <v>N/A</v>
      </c>
      <c r="M61" s="300">
        <f>'State 1'!L44</f>
        <v>0</v>
      </c>
      <c r="N61" s="282" t="str">
        <f t="shared" si="28"/>
        <v>N/A</v>
      </c>
      <c r="O61" s="285" t="str">
        <f t="shared" si="29"/>
        <v>N/A</v>
      </c>
    </row>
    <row r="62" spans="1:27" ht="15.75" customHeight="1">
      <c r="B62" s="277">
        <f>B61+1</f>
        <v>2022</v>
      </c>
      <c r="C62" s="278" t="s">
        <v>55</v>
      </c>
      <c r="D62" s="297">
        <f>'State 1'!D45</f>
        <v>0</v>
      </c>
      <c r="E62" s="297">
        <f>'State 1'!E45</f>
        <v>0</v>
      </c>
      <c r="F62" s="298"/>
      <c r="G62" s="297">
        <f>+'State 1'!J45</f>
        <v>0</v>
      </c>
      <c r="H62" s="281" t="str">
        <f>IF(G62&lt;&gt;0,G62/D62, "N/A")</f>
        <v>N/A</v>
      </c>
      <c r="I62" s="282" t="str">
        <f t="shared" si="25"/>
        <v>N/A</v>
      </c>
      <c r="J62" s="299">
        <f>'State 1'!K45</f>
        <v>0</v>
      </c>
      <c r="K62" s="282" t="str">
        <f t="shared" si="26"/>
        <v>N/A</v>
      </c>
      <c r="L62" s="282" t="str">
        <f t="shared" si="27"/>
        <v>N/A</v>
      </c>
      <c r="M62" s="300">
        <f>'State 1'!L45</f>
        <v>0</v>
      </c>
      <c r="N62" s="282" t="str">
        <f t="shared" si="28"/>
        <v>N/A</v>
      </c>
      <c r="O62" s="285" t="str">
        <f t="shared" si="29"/>
        <v>N/A</v>
      </c>
    </row>
    <row r="63" spans="1:27" ht="15.75" customHeight="1">
      <c r="B63" s="277">
        <f>B62+1</f>
        <v>2023</v>
      </c>
      <c r="C63" s="278" t="s">
        <v>55</v>
      </c>
      <c r="D63" s="297">
        <f>'State 1'!D46</f>
        <v>0</v>
      </c>
      <c r="E63" s="297">
        <f>'State 1'!E46</f>
        <v>0</v>
      </c>
      <c r="F63" s="298"/>
      <c r="G63" s="297">
        <f>+'State 1'!J46</f>
        <v>0</v>
      </c>
      <c r="H63" s="281" t="str">
        <f>IF(G63&lt;&gt;0,G63/D63, "N/A")</f>
        <v>N/A</v>
      </c>
      <c r="I63" s="282" t="str">
        <f t="shared" si="25"/>
        <v>N/A</v>
      </c>
      <c r="J63" s="299">
        <f>'State 1'!K46</f>
        <v>0</v>
      </c>
      <c r="K63" s="282" t="str">
        <f t="shared" si="26"/>
        <v>N/A</v>
      </c>
      <c r="L63" s="282" t="str">
        <f t="shared" si="27"/>
        <v>N/A</v>
      </c>
      <c r="M63" s="300">
        <f>'State 1'!L46</f>
        <v>0</v>
      </c>
      <c r="N63" s="282" t="str">
        <f t="shared" si="28"/>
        <v>N/A</v>
      </c>
      <c r="O63" s="285" t="str">
        <f t="shared" si="29"/>
        <v>N/A</v>
      </c>
    </row>
    <row r="64" spans="1:27" ht="15.75" customHeight="1" thickBot="1">
      <c r="A64" s="301"/>
      <c r="B64" s="277">
        <f>B63+1</f>
        <v>2024</v>
      </c>
      <c r="C64" s="321" t="s">
        <v>55</v>
      </c>
      <c r="D64" s="297">
        <f>'State 1'!D47</f>
        <v>0</v>
      </c>
      <c r="E64" s="297">
        <f>'State 1'!E47</f>
        <v>0</v>
      </c>
      <c r="F64" s="322"/>
      <c r="G64" s="297">
        <f>+'State 1'!J47</f>
        <v>0</v>
      </c>
      <c r="H64" s="281" t="str">
        <f>IF(G64&lt;&gt;0,G64/D64, "N/A")</f>
        <v>N/A</v>
      </c>
      <c r="I64" s="282" t="str">
        <f t="shared" si="25"/>
        <v>N/A</v>
      </c>
      <c r="J64" s="299">
        <f>'State 1'!K47</f>
        <v>0</v>
      </c>
      <c r="K64" s="282" t="str">
        <f t="shared" si="26"/>
        <v>N/A</v>
      </c>
      <c r="L64" s="282" t="str">
        <f t="shared" si="27"/>
        <v>N/A</v>
      </c>
      <c r="M64" s="300">
        <f>'State 1'!L47</f>
        <v>0</v>
      </c>
      <c r="N64" s="282" t="str">
        <f t="shared" si="28"/>
        <v>N/A</v>
      </c>
      <c r="O64" s="285" t="str">
        <f t="shared" si="29"/>
        <v>N/A</v>
      </c>
      <c r="P64" s="301"/>
      <c r="Q64" s="301"/>
      <c r="R64" s="301"/>
      <c r="S64" s="301"/>
      <c r="T64" s="301"/>
      <c r="U64" s="301"/>
      <c r="V64" s="301"/>
      <c r="W64" s="301"/>
      <c r="X64" s="301"/>
      <c r="Y64" s="301"/>
      <c r="Z64" s="301"/>
      <c r="AA64" s="301"/>
    </row>
    <row r="65" spans="2:15" ht="15.75" customHeight="1">
      <c r="B65" s="286"/>
      <c r="C65" s="287"/>
      <c r="D65" s="288"/>
      <c r="E65" s="288"/>
      <c r="F65" s="287"/>
      <c r="G65" s="288"/>
      <c r="H65" s="293"/>
      <c r="I65" s="293"/>
      <c r="J65" s="289"/>
      <c r="K65" s="294"/>
      <c r="L65" s="295"/>
      <c r="M65" s="287"/>
      <c r="N65" s="294"/>
      <c r="O65" s="296"/>
    </row>
    <row r="66" spans="2:15" ht="15.75" customHeight="1">
      <c r="B66" s="277">
        <v>2020</v>
      </c>
      <c r="C66" s="278" t="s">
        <v>56</v>
      </c>
      <c r="D66" s="297">
        <f>'State 1'!D49</f>
        <v>0</v>
      </c>
      <c r="E66" s="297">
        <f>'State 1'!E49</f>
        <v>0</v>
      </c>
      <c r="F66" s="298"/>
      <c r="G66" s="297">
        <f>+'State 1'!J49</f>
        <v>0</v>
      </c>
      <c r="H66" s="281" t="str">
        <f>IF(G66&lt;&gt;0,G66/D66, "N/A")</f>
        <v>N/A</v>
      </c>
      <c r="I66" s="282" t="str">
        <f t="shared" ref="I66:I70" si="30">IF(G66&lt;&gt;0, _xlfn.CONCAT(G66,"/",D66,"(",TEXT(H66*100,"#.0"),"%",")"),"N/A")</f>
        <v>N/A</v>
      </c>
      <c r="J66" s="299">
        <f>'State 1'!K49</f>
        <v>0</v>
      </c>
      <c r="K66" s="282" t="str">
        <f t="shared" si="26"/>
        <v>N/A</v>
      </c>
      <c r="L66" s="282" t="str">
        <f t="shared" ref="L66:L70" si="31">IF(G66&lt;&gt;0, _xlfn.CONCAT(J66,"/",G66,"(",TEXT(K66*100,"#.0"),"%",")"),"N/A")</f>
        <v>N/A</v>
      </c>
      <c r="M66" s="300">
        <f>'State 1'!L49</f>
        <v>0</v>
      </c>
      <c r="N66" s="282" t="str">
        <f t="shared" ref="N66:N70" si="32">IF(M66&lt;&gt;0,M66/G66,"N/A")</f>
        <v>N/A</v>
      </c>
      <c r="O66" s="285" t="str">
        <f t="shared" ref="O66:O70" si="33">IF(M66&lt;&gt;0,_xlfn.CONCAT(M66,"/",G66,"(",TEXT(N66*100,"#.0"),"%",")"),"N/A")</f>
        <v>N/A</v>
      </c>
    </row>
    <row r="67" spans="2:15" ht="15.75" customHeight="1">
      <c r="B67" s="277">
        <f>B66+1</f>
        <v>2021</v>
      </c>
      <c r="C67" s="278" t="s">
        <v>56</v>
      </c>
      <c r="D67" s="297">
        <f>'State 1'!D50</f>
        <v>0</v>
      </c>
      <c r="E67" s="297">
        <f>'State 1'!E50</f>
        <v>0</v>
      </c>
      <c r="F67" s="298"/>
      <c r="G67" s="297">
        <f>+'State 1'!J50</f>
        <v>0</v>
      </c>
      <c r="H67" s="281" t="str">
        <f>IF(G67&lt;&gt;0,G67/D67, "N/A")</f>
        <v>N/A</v>
      </c>
      <c r="I67" s="282" t="str">
        <f t="shared" si="30"/>
        <v>N/A</v>
      </c>
      <c r="J67" s="299">
        <f>'State 1'!K50</f>
        <v>0</v>
      </c>
      <c r="K67" s="282" t="str">
        <f t="shared" si="26"/>
        <v>N/A</v>
      </c>
      <c r="L67" s="282" t="str">
        <f t="shared" si="31"/>
        <v>N/A</v>
      </c>
      <c r="M67" s="300">
        <f>'State 1'!L50</f>
        <v>0</v>
      </c>
      <c r="N67" s="282" t="str">
        <f t="shared" si="32"/>
        <v>N/A</v>
      </c>
      <c r="O67" s="285" t="str">
        <f t="shared" si="33"/>
        <v>N/A</v>
      </c>
    </row>
    <row r="68" spans="2:15" ht="15.75" customHeight="1">
      <c r="B68" s="277">
        <f>B67+1</f>
        <v>2022</v>
      </c>
      <c r="C68" s="278" t="s">
        <v>56</v>
      </c>
      <c r="D68" s="297">
        <f>'State 1'!D51</f>
        <v>0</v>
      </c>
      <c r="E68" s="297">
        <f>'State 1'!E51</f>
        <v>0</v>
      </c>
      <c r="F68" s="298"/>
      <c r="G68" s="297">
        <f>+'State 1'!J51</f>
        <v>0</v>
      </c>
      <c r="H68" s="281" t="str">
        <f>IF(G68&lt;&gt;0,G68/D68, "N/A")</f>
        <v>N/A</v>
      </c>
      <c r="I68" s="282" t="str">
        <f t="shared" si="30"/>
        <v>N/A</v>
      </c>
      <c r="J68" s="299">
        <f>'State 1'!K51</f>
        <v>0</v>
      </c>
      <c r="K68" s="282" t="str">
        <f t="shared" si="26"/>
        <v>N/A</v>
      </c>
      <c r="L68" s="282" t="str">
        <f t="shared" si="31"/>
        <v>N/A</v>
      </c>
      <c r="M68" s="300">
        <f>'State 1'!L51</f>
        <v>0</v>
      </c>
      <c r="N68" s="282" t="str">
        <f t="shared" si="32"/>
        <v>N/A</v>
      </c>
      <c r="O68" s="285" t="str">
        <f t="shared" si="33"/>
        <v>N/A</v>
      </c>
    </row>
    <row r="69" spans="2:15" ht="15.75" customHeight="1">
      <c r="B69" s="277">
        <f>B68+1</f>
        <v>2023</v>
      </c>
      <c r="C69" s="278" t="s">
        <v>56</v>
      </c>
      <c r="D69" s="297">
        <f>'State 1'!D52</f>
        <v>0</v>
      </c>
      <c r="E69" s="297">
        <f>'State 1'!E52</f>
        <v>0</v>
      </c>
      <c r="F69" s="298"/>
      <c r="G69" s="297">
        <f>+'State 1'!J52</f>
        <v>0</v>
      </c>
      <c r="H69" s="281" t="str">
        <f>IF(G69&lt;&gt;0,G69/D69, "N/A")</f>
        <v>N/A</v>
      </c>
      <c r="I69" s="282" t="str">
        <f t="shared" si="30"/>
        <v>N/A</v>
      </c>
      <c r="J69" s="299">
        <f>'State 1'!K52</f>
        <v>0</v>
      </c>
      <c r="K69" s="282" t="str">
        <f t="shared" si="26"/>
        <v>N/A</v>
      </c>
      <c r="L69" s="282" t="str">
        <f t="shared" si="31"/>
        <v>N/A</v>
      </c>
      <c r="M69" s="300">
        <f>'State 1'!L52</f>
        <v>0</v>
      </c>
      <c r="N69" s="282" t="str">
        <f t="shared" si="32"/>
        <v>N/A</v>
      </c>
      <c r="O69" s="285" t="str">
        <f t="shared" si="33"/>
        <v>N/A</v>
      </c>
    </row>
    <row r="70" spans="2:15" ht="15.75" customHeight="1" thickBot="1">
      <c r="B70" s="277">
        <f>B69+1</f>
        <v>2024</v>
      </c>
      <c r="C70" s="321" t="s">
        <v>56</v>
      </c>
      <c r="D70" s="323">
        <f>'State 1'!D53</f>
        <v>0</v>
      </c>
      <c r="E70" s="323">
        <f>'State 1'!E53</f>
        <v>0</v>
      </c>
      <c r="F70" s="322"/>
      <c r="G70" s="323">
        <f>+'State 1'!J53</f>
        <v>0</v>
      </c>
      <c r="H70" s="324" t="str">
        <f>IF(G70&lt;&gt;0,G70/D70, "N/A")</f>
        <v>N/A</v>
      </c>
      <c r="I70" s="325" t="str">
        <f t="shared" si="30"/>
        <v>N/A</v>
      </c>
      <c r="J70" s="326">
        <f>'State 1'!K53</f>
        <v>0</v>
      </c>
      <c r="K70" s="325" t="str">
        <f t="shared" si="26"/>
        <v>N/A</v>
      </c>
      <c r="L70" s="325" t="str">
        <f t="shared" si="31"/>
        <v>N/A</v>
      </c>
      <c r="M70" s="327">
        <f>'State 1'!L53</f>
        <v>0</v>
      </c>
      <c r="N70" s="325" t="str">
        <f t="shared" si="32"/>
        <v>N/A</v>
      </c>
      <c r="O70" s="328" t="str">
        <f t="shared" si="33"/>
        <v>N/A</v>
      </c>
    </row>
    <row r="71" spans="2:15" ht="15.75" customHeight="1"/>
    <row r="72" spans="2:15" ht="15.75" customHeight="1"/>
    <row r="73" spans="2:15" ht="15.75" customHeight="1"/>
    <row r="74" spans="2:15" ht="15.75" customHeight="1"/>
    <row r="75" spans="2:15" ht="15.75" customHeight="1"/>
    <row r="76" spans="2:15" ht="15.75" customHeight="1"/>
    <row r="77" spans="2:15" ht="15.75" customHeight="1"/>
    <row r="78" spans="2:15" ht="15.75" customHeight="1"/>
    <row r="79" spans="2:15" ht="15.75" customHeight="1"/>
    <row r="80" spans="2:1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pageMargins left="0.25" right="0.25" top="0.75" bottom="0.75" header="0.3" footer="0.3"/>
  <pageSetup fitToHeight="0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0778-2756-4020-A9BB-0105EEC22A73}">
  <dimension ref="A1:AB1000"/>
  <sheetViews>
    <sheetView zoomScale="90" zoomScaleNormal="90" workbookViewId="0">
      <pane xSplit="2" ySplit="7" topLeftCell="C34" activePane="bottomRight" state="frozen"/>
      <selection pane="bottomRight" activeCell="E43" sqref="E43"/>
      <selection pane="bottomLeft" activeCell="A8" sqref="A8"/>
      <selection pane="topRight" activeCell="C1" sqref="C1"/>
    </sheetView>
  </sheetViews>
  <sheetFormatPr defaultColWidth="14.42578125" defaultRowHeight="15" customHeight="1"/>
  <cols>
    <col min="1" max="1" width="3.85546875" style="142" customWidth="1"/>
    <col min="2" max="2" width="14.5703125" style="142" customWidth="1"/>
    <col min="3" max="3" width="44.42578125" style="142" customWidth="1"/>
    <col min="4" max="4" width="36.5703125" style="142" customWidth="1"/>
    <col min="5" max="5" width="34" style="142" customWidth="1"/>
    <col min="6" max="6" width="24.85546875" style="142" customWidth="1"/>
    <col min="7" max="7" width="17.85546875" style="142" customWidth="1"/>
    <col min="8" max="8" width="24.5703125" style="142" hidden="1" customWidth="1"/>
    <col min="9" max="9" width="21.5703125" style="142" customWidth="1"/>
    <col min="10" max="10" width="24.140625" style="142" customWidth="1"/>
    <col min="11" max="11" width="26.42578125" style="246" customWidth="1"/>
    <col min="12" max="12" width="26.42578125" style="240" customWidth="1"/>
    <col min="13" max="13" width="25.85546875" style="142" customWidth="1"/>
    <col min="14" max="14" width="25.85546875" style="221" customWidth="1"/>
    <col min="15" max="15" width="47.5703125" style="142" customWidth="1"/>
    <col min="16" max="16" width="47.5703125" style="221" customWidth="1"/>
    <col min="17" max="28" width="8.7109375" style="142" customWidth="1"/>
    <col min="29" max="16384" width="14.42578125" style="142"/>
  </cols>
  <sheetData>
    <row r="1" spans="1:28" ht="21">
      <c r="B1" s="217" t="s">
        <v>57</v>
      </c>
      <c r="G1" s="143"/>
      <c r="L1" s="252"/>
      <c r="N1" s="253"/>
      <c r="P1" s="253"/>
    </row>
    <row r="2" spans="1:28" ht="15.75" thickBot="1">
      <c r="G2" s="143"/>
      <c r="L2" s="252"/>
      <c r="N2" s="253"/>
      <c r="P2" s="253"/>
    </row>
    <row r="3" spans="1:28" ht="21.75" thickBot="1">
      <c r="B3" s="360" t="s">
        <v>58</v>
      </c>
      <c r="C3" s="391"/>
      <c r="D3" s="391"/>
      <c r="E3" s="391"/>
      <c r="F3" s="391"/>
      <c r="G3" s="391"/>
      <c r="H3" s="361" t="s">
        <v>59</v>
      </c>
      <c r="I3" s="391"/>
      <c r="J3" s="391"/>
      <c r="K3" s="391"/>
      <c r="L3" s="391"/>
      <c r="M3" s="391"/>
      <c r="N3" s="391"/>
      <c r="O3" s="391"/>
      <c r="P3" s="231"/>
    </row>
    <row r="4" spans="1:28" ht="43.5" customHeight="1" thickBot="1">
      <c r="B4" s="201"/>
      <c r="C4" s="216"/>
      <c r="D4" s="215" t="s">
        <v>2</v>
      </c>
      <c r="E4" s="214"/>
      <c r="F4" s="201"/>
      <c r="G4" s="209"/>
      <c r="H4" s="213" t="s">
        <v>3</v>
      </c>
      <c r="I4" s="198" t="s">
        <v>4</v>
      </c>
      <c r="J4" s="236"/>
      <c r="K4" s="362" t="s">
        <v>60</v>
      </c>
      <c r="L4" s="363"/>
      <c r="M4" s="363"/>
      <c r="N4" s="363"/>
      <c r="O4" s="363"/>
      <c r="P4" s="231"/>
    </row>
    <row r="5" spans="1:28" ht="43.5" customHeight="1" thickBot="1">
      <c r="B5" s="201" t="s">
        <v>61</v>
      </c>
      <c r="C5" s="212" t="s">
        <v>62</v>
      </c>
      <c r="D5" s="211" t="s">
        <v>63</v>
      </c>
      <c r="E5" s="210" t="s">
        <v>64</v>
      </c>
      <c r="F5" s="201" t="s">
        <v>65</v>
      </c>
      <c r="G5" s="209" t="s">
        <v>66</v>
      </c>
      <c r="H5" s="208" t="s">
        <v>8</v>
      </c>
      <c r="I5" s="198" t="s">
        <v>9</v>
      </c>
      <c r="J5" s="236"/>
      <c r="K5" s="207" t="s">
        <v>67</v>
      </c>
      <c r="L5" s="237"/>
      <c r="M5" s="206" t="s">
        <v>68</v>
      </c>
      <c r="N5" s="222"/>
      <c r="O5" s="205" t="s">
        <v>69</v>
      </c>
      <c r="P5" s="231"/>
    </row>
    <row r="6" spans="1:28" ht="60.75" thickBot="1">
      <c r="B6" s="201" t="s">
        <v>13</v>
      </c>
      <c r="C6" s="204" t="s">
        <v>70</v>
      </c>
      <c r="D6" s="203" t="s">
        <v>15</v>
      </c>
      <c r="E6" s="202" t="s">
        <v>71</v>
      </c>
      <c r="F6" s="201" t="s">
        <v>72</v>
      </c>
      <c r="G6" s="200" t="s">
        <v>18</v>
      </c>
      <c r="H6" s="199" t="s">
        <v>19</v>
      </c>
      <c r="I6" s="198" t="s">
        <v>73</v>
      </c>
      <c r="J6" s="198"/>
      <c r="K6" s="197" t="s">
        <v>74</v>
      </c>
      <c r="L6" s="238" t="s">
        <v>75</v>
      </c>
      <c r="M6" s="196" t="s">
        <v>22</v>
      </c>
      <c r="N6" s="223"/>
      <c r="O6" s="195" t="s">
        <v>23</v>
      </c>
      <c r="P6" s="232"/>
    </row>
    <row r="7" spans="1:28" ht="117" customHeight="1" thickBot="1">
      <c r="B7" s="194" t="s">
        <v>76</v>
      </c>
      <c r="C7" s="193" t="s">
        <v>77</v>
      </c>
      <c r="D7" s="192" t="s">
        <v>26</v>
      </c>
      <c r="E7" s="191" t="s">
        <v>27</v>
      </c>
      <c r="F7" s="190" t="s">
        <v>28</v>
      </c>
      <c r="G7" s="189" t="s">
        <v>29</v>
      </c>
      <c r="H7" s="188" t="s">
        <v>30</v>
      </c>
      <c r="I7" s="187" t="s">
        <v>78</v>
      </c>
      <c r="J7" s="187" t="s">
        <v>79</v>
      </c>
      <c r="K7" s="186"/>
      <c r="L7" s="239"/>
      <c r="M7" s="185" t="s">
        <v>32</v>
      </c>
      <c r="N7" s="224"/>
      <c r="O7" s="184" t="s">
        <v>80</v>
      </c>
      <c r="P7" s="233"/>
    </row>
    <row r="8" spans="1:28" ht="15.75" thickBot="1">
      <c r="B8" s="176"/>
      <c r="C8" s="177"/>
      <c r="D8" s="145"/>
      <c r="E8" s="145"/>
      <c r="F8" s="176"/>
      <c r="G8" s="175"/>
      <c r="H8" s="145"/>
      <c r="I8" s="145"/>
      <c r="J8" s="145"/>
      <c r="K8" s="247"/>
      <c r="L8" s="241"/>
      <c r="M8" s="145"/>
      <c r="N8" s="225"/>
      <c r="O8" s="145"/>
      <c r="P8" s="225"/>
    </row>
    <row r="9" spans="1:28" ht="15.75" thickBot="1">
      <c r="B9" s="174">
        <v>2018</v>
      </c>
      <c r="C9" s="158" t="s">
        <v>34</v>
      </c>
      <c r="D9" s="173" t="e">
        <f>#REF!+#REF!+#REF!+'State 1'!D7+#REF!+#REF!</f>
        <v>#REF!</v>
      </c>
      <c r="E9" s="173" t="e">
        <f>#REF!+#REF!+#REF!+'State 1'!E7+#REF!+#REF!</f>
        <v>#REF!</v>
      </c>
      <c r="F9" s="164">
        <v>2022</v>
      </c>
      <c r="G9" s="171" t="s">
        <v>36</v>
      </c>
      <c r="H9" s="170"/>
      <c r="I9" s="169"/>
      <c r="J9" s="169" t="e">
        <f>(D9-E9)=K9</f>
        <v>#REF!</v>
      </c>
      <c r="K9" s="248" t="e">
        <f>#REF!+#REF!+#REF!+'State 1'!J7+#REF!+#REF!</f>
        <v>#REF!</v>
      </c>
      <c r="L9" s="242" t="e">
        <f>K9/D9</f>
        <v>#REF!</v>
      </c>
      <c r="M9" s="235" t="e">
        <f>#REF!+#REF!+#REF!+'State 1'!K7+#REF!+#REF!</f>
        <v>#REF!</v>
      </c>
      <c r="N9" s="226" t="e">
        <f>M9/K9</f>
        <v>#REF!</v>
      </c>
      <c r="O9" s="235" t="e">
        <f>#REF!+#REF!+#REF!+'State 1'!L7+#REF!+#REF!</f>
        <v>#REF!</v>
      </c>
      <c r="P9" s="226" t="e">
        <f>O9/K9</f>
        <v>#REF!</v>
      </c>
    </row>
    <row r="10" spans="1:28" ht="15.75" thickBot="1">
      <c r="B10" s="167">
        <v>2019</v>
      </c>
      <c r="C10" s="158" t="s">
        <v>34</v>
      </c>
      <c r="D10" s="173" t="e">
        <f>#REF!+#REF!+#REF!+'State 1'!D8+#REF!+#REF!</f>
        <v>#REF!</v>
      </c>
      <c r="E10" s="173" t="e">
        <f>#REF!+#REF!+#REF!+'State 1'!E8+#REF!+#REF!</f>
        <v>#REF!</v>
      </c>
      <c r="F10" s="164">
        <v>2022</v>
      </c>
      <c r="G10" s="163" t="s">
        <v>37</v>
      </c>
      <c r="H10" s="162"/>
      <c r="I10" s="161"/>
      <c r="J10" s="169" t="e">
        <f>(D10-E10)=K10</f>
        <v>#REF!</v>
      </c>
      <c r="K10" s="248" t="e">
        <f>#REF!+#REF!+#REF!+'State 1'!J8+#REF!+#REF!</f>
        <v>#REF!</v>
      </c>
      <c r="L10" s="242" t="e">
        <f>K10/D10</f>
        <v>#REF!</v>
      </c>
      <c r="M10" s="235" t="e">
        <f>#REF!+#REF!+#REF!+'State 1'!K8+#REF!+#REF!</f>
        <v>#REF!</v>
      </c>
      <c r="N10" s="226" t="e">
        <f>M10/K10</f>
        <v>#REF!</v>
      </c>
      <c r="O10" s="235" t="e">
        <f>#REF!+#REF!+#REF!+'State 1'!L8+#REF!+#REF!</f>
        <v>#REF!</v>
      </c>
      <c r="P10" s="226" t="e">
        <f>O10/K10</f>
        <v>#REF!</v>
      </c>
    </row>
    <row r="11" spans="1:28" ht="15.75" thickBot="1">
      <c r="B11" s="167">
        <v>2020</v>
      </c>
      <c r="C11" s="158" t="s">
        <v>34</v>
      </c>
      <c r="D11" s="173" t="e">
        <f>#REF!+#REF!+#REF!+'State 1'!D9+#REF!+#REF!</f>
        <v>#REF!</v>
      </c>
      <c r="E11" s="173" t="e">
        <f>#REF!+#REF!+#REF!+'State 1'!E9+#REF!+#REF!</f>
        <v>#REF!</v>
      </c>
      <c r="F11" s="164">
        <v>2022</v>
      </c>
      <c r="G11" s="163" t="s">
        <v>38</v>
      </c>
      <c r="H11" s="162"/>
      <c r="I11" s="161"/>
      <c r="J11" s="169" t="e">
        <f>(D11-E11)=K11</f>
        <v>#REF!</v>
      </c>
      <c r="K11" s="248" t="e">
        <f>#REF!+#REF!+#REF!+'State 1'!J9+#REF!+#REF!</f>
        <v>#REF!</v>
      </c>
      <c r="L11" s="242" t="e">
        <f>K11/D11</f>
        <v>#REF!</v>
      </c>
      <c r="M11" s="235" t="e">
        <f>#REF!+#REF!+#REF!+'State 1'!K9+#REF!+#REF!</f>
        <v>#REF!</v>
      </c>
      <c r="N11" s="226" t="e">
        <f>M11/K11</f>
        <v>#REF!</v>
      </c>
      <c r="O11" s="235" t="e">
        <f>#REF!+#REF!+#REF!+'State 1'!L9+#REF!+#REF!</f>
        <v>#REF!</v>
      </c>
      <c r="P11" s="226" t="e">
        <f>O11/K11</f>
        <v>#REF!</v>
      </c>
    </row>
    <row r="12" spans="1:28" ht="15.75" thickBot="1">
      <c r="B12" s="167">
        <v>2021</v>
      </c>
      <c r="C12" s="158" t="s">
        <v>34</v>
      </c>
      <c r="D12" s="173" t="e">
        <f>#REF!+#REF!+#REF!+'State 1'!D10+#REF!+#REF!</f>
        <v>#REF!</v>
      </c>
      <c r="E12" s="173" t="e">
        <f>#REF!+#REF!+#REF!+'State 1'!E10+#REF!+#REF!</f>
        <v>#REF!</v>
      </c>
      <c r="F12" s="164">
        <v>2022</v>
      </c>
      <c r="G12" s="163" t="s">
        <v>38</v>
      </c>
      <c r="H12" s="162"/>
      <c r="I12" s="161"/>
      <c r="J12" s="169" t="e">
        <f>(D12-E12)=K12</f>
        <v>#REF!</v>
      </c>
      <c r="K12" s="248" t="e">
        <f>#REF!+#REF!+#REF!+'State 1'!J10+#REF!+#REF!</f>
        <v>#REF!</v>
      </c>
      <c r="L12" s="242" t="e">
        <f>K12/D12</f>
        <v>#REF!</v>
      </c>
      <c r="M12" s="235" t="e">
        <f>#REF!+#REF!+#REF!+'State 1'!K10+#REF!+#REF!</f>
        <v>#REF!</v>
      </c>
      <c r="N12" s="226" t="e">
        <f>M12/K12</f>
        <v>#REF!</v>
      </c>
      <c r="O12" s="235" t="e">
        <f>#REF!+#REF!+#REF!+'State 1'!L10+#REF!+#REF!</f>
        <v>#REF!</v>
      </c>
      <c r="P12" s="226" t="e">
        <f>O12/K12</f>
        <v>#REF!</v>
      </c>
    </row>
    <row r="13" spans="1:28" ht="15.75" thickBot="1">
      <c r="A13" s="149"/>
      <c r="B13" s="159">
        <v>2022</v>
      </c>
      <c r="C13" s="158" t="s">
        <v>34</v>
      </c>
      <c r="D13" s="173" t="e">
        <f>#REF!+#REF!+#REF!+'State 1'!D11+#REF!+#REF!</f>
        <v>#REF!</v>
      </c>
      <c r="E13" s="173" t="e">
        <f>#REF!+#REF!+#REF!+'State 1'!E11+#REF!+#REF!</f>
        <v>#REF!</v>
      </c>
      <c r="F13" s="155">
        <v>2022</v>
      </c>
      <c r="G13" s="154" t="s">
        <v>39</v>
      </c>
      <c r="H13" s="153"/>
      <c r="I13" s="152"/>
      <c r="J13" s="169" t="e">
        <f>(D13-E13)=K13</f>
        <v>#REF!</v>
      </c>
      <c r="K13" s="248" t="e">
        <f>#REF!+#REF!+#REF!+'State 1'!J11+#REF!+#REF!</f>
        <v>#REF!</v>
      </c>
      <c r="L13" s="242" t="e">
        <f>K13/D13</f>
        <v>#REF!</v>
      </c>
      <c r="M13" s="235" t="e">
        <f>#REF!+#REF!+#REF!+'State 1'!K11+#REF!+#REF!</f>
        <v>#REF!</v>
      </c>
      <c r="N13" s="226" t="e">
        <f>M13/K13</f>
        <v>#REF!</v>
      </c>
      <c r="O13" s="235" t="e">
        <f>#REF!+#REF!+#REF!+'State 1'!L11+#REF!+#REF!</f>
        <v>#REF!</v>
      </c>
      <c r="P13" s="226" t="e">
        <f>O13/K13</f>
        <v>#REF!</v>
      </c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</row>
    <row r="14" spans="1:28" ht="15.75" thickBot="1">
      <c r="B14" s="176"/>
      <c r="C14" s="177"/>
      <c r="D14" s="145"/>
      <c r="E14" s="145"/>
      <c r="F14" s="176"/>
      <c r="G14" s="175"/>
      <c r="H14" s="145"/>
      <c r="I14" s="145"/>
      <c r="J14" s="145"/>
      <c r="K14" s="247"/>
      <c r="L14" s="241"/>
      <c r="M14" s="145"/>
      <c r="N14" s="225"/>
      <c r="O14" s="145"/>
      <c r="P14" s="225"/>
    </row>
    <row r="15" spans="1:28" ht="15.75" thickBot="1">
      <c r="B15" s="174">
        <v>2018</v>
      </c>
      <c r="C15" s="183" t="s">
        <v>40</v>
      </c>
      <c r="D15" s="173" t="e">
        <f>#REF!+#REF!+#REF!+'State 1'!#REF!+#REF!+#REF!</f>
        <v>#REF!</v>
      </c>
      <c r="E15" s="173" t="e">
        <f>#REF!+#REF!+#REF!+'State 1'!E13+#REF!+#REF!</f>
        <v>#REF!</v>
      </c>
      <c r="F15" s="164">
        <v>2022</v>
      </c>
      <c r="G15" s="171" t="s">
        <v>36</v>
      </c>
      <c r="H15" s="170"/>
      <c r="I15" s="169"/>
      <c r="J15" s="169" t="e">
        <f>(D15-E15)=K15</f>
        <v>#REF!</v>
      </c>
      <c r="K15" s="248" t="e">
        <f>#REF!+#REF!+#REF!+'State 1'!J13+#REF!+#REF!</f>
        <v>#REF!</v>
      </c>
      <c r="L15" s="242" t="e">
        <f>K15/D15</f>
        <v>#REF!</v>
      </c>
      <c r="M15" s="235" t="e">
        <f>#REF!+#REF!+#REF!+'State 1'!K13+#REF!+#REF!</f>
        <v>#REF!</v>
      </c>
      <c r="N15" s="226" t="e">
        <f>M15/K15</f>
        <v>#REF!</v>
      </c>
      <c r="O15" s="173" t="e">
        <f>#REF!+#REF!+#REF!+'State 1'!L13+#REF!+#REF!</f>
        <v>#REF!</v>
      </c>
      <c r="P15" s="226" t="e">
        <f>O15/K15</f>
        <v>#REF!</v>
      </c>
    </row>
    <row r="16" spans="1:28" ht="15.75" thickBot="1">
      <c r="B16" s="167">
        <v>2019</v>
      </c>
      <c r="C16" s="183" t="s">
        <v>40</v>
      </c>
      <c r="D16" s="173" t="e">
        <f>#REF!+#REF!+#REF!+'State 1'!D14+#REF!+#REF!</f>
        <v>#REF!</v>
      </c>
      <c r="E16" s="173" t="e">
        <f>#REF!+#REF!+#REF!+'State 1'!E14+#REF!+#REF!</f>
        <v>#REF!</v>
      </c>
      <c r="F16" s="164">
        <v>2022</v>
      </c>
      <c r="G16" s="163" t="s">
        <v>37</v>
      </c>
      <c r="H16" s="162"/>
      <c r="I16" s="161"/>
      <c r="J16" s="169" t="e">
        <f>(D16-E16)=K16</f>
        <v>#REF!</v>
      </c>
      <c r="K16" s="248" t="e">
        <f>#REF!+#REF!+#REF!+'State 1'!J14+#REF!+#REF!</f>
        <v>#REF!</v>
      </c>
      <c r="L16" s="242" t="e">
        <f>K16/D16</f>
        <v>#REF!</v>
      </c>
      <c r="M16" s="235" t="e">
        <f>#REF!+#REF!+#REF!+'State 1'!K14+#REF!+#REF!</f>
        <v>#REF!</v>
      </c>
      <c r="N16" s="226" t="e">
        <f>M16/K16</f>
        <v>#REF!</v>
      </c>
      <c r="O16" s="173" t="e">
        <f>#REF!+#REF!+#REF!+'State 1'!L14+#REF!+#REF!</f>
        <v>#REF!</v>
      </c>
      <c r="P16" s="226" t="e">
        <f>O16/K16</f>
        <v>#REF!</v>
      </c>
    </row>
    <row r="17" spans="1:28" ht="15.75" thickBot="1">
      <c r="B17" s="167">
        <v>2020</v>
      </c>
      <c r="C17" s="183" t="s">
        <v>40</v>
      </c>
      <c r="D17" s="173" t="e">
        <f>#REF!+#REF!+#REF!+'State 1'!D15+#REF!+#REF!</f>
        <v>#REF!</v>
      </c>
      <c r="E17" s="173" t="e">
        <f>#REF!+#REF!+#REF!+'State 1'!E15+#REF!+#REF!</f>
        <v>#REF!</v>
      </c>
      <c r="F17" s="164">
        <v>2022</v>
      </c>
      <c r="G17" s="163" t="s">
        <v>38</v>
      </c>
      <c r="H17" s="162"/>
      <c r="I17" s="161"/>
      <c r="J17" s="169" t="e">
        <f>(D17-E17)=K17</f>
        <v>#REF!</v>
      </c>
      <c r="K17" s="248" t="e">
        <f>#REF!+#REF!+#REF!+'State 1'!J15+#REF!+#REF!</f>
        <v>#REF!</v>
      </c>
      <c r="L17" s="242" t="e">
        <f>K17/D17</f>
        <v>#REF!</v>
      </c>
      <c r="M17" s="235" t="e">
        <f>#REF!+#REF!+#REF!+'State 1'!K15+#REF!+#REF!</f>
        <v>#REF!</v>
      </c>
      <c r="N17" s="226" t="e">
        <f>M17/K17</f>
        <v>#REF!</v>
      </c>
      <c r="O17" s="173" t="e">
        <f>#REF!+#REF!+#REF!+'State 1'!L15+#REF!+#REF!</f>
        <v>#REF!</v>
      </c>
      <c r="P17" s="226" t="e">
        <f>O17/K17</f>
        <v>#REF!</v>
      </c>
    </row>
    <row r="18" spans="1:28" ht="15.75" thickBot="1">
      <c r="B18" s="167">
        <v>2021</v>
      </c>
      <c r="C18" s="183" t="s">
        <v>40</v>
      </c>
      <c r="D18" s="173" t="e">
        <f>#REF!+#REF!+#REF!+'State 1'!D16+#REF!+#REF!</f>
        <v>#REF!</v>
      </c>
      <c r="E18" s="173" t="e">
        <f>#REF!+#REF!+#REF!+'State 1'!E16+#REF!+#REF!</f>
        <v>#REF!</v>
      </c>
      <c r="F18" s="164">
        <v>2022</v>
      </c>
      <c r="G18" s="163" t="s">
        <v>38</v>
      </c>
      <c r="H18" s="162"/>
      <c r="I18" s="161"/>
      <c r="J18" s="169" t="e">
        <f>(D18-E18)=K18</f>
        <v>#REF!</v>
      </c>
      <c r="K18" s="248" t="e">
        <f>#REF!+#REF!+#REF!+'State 1'!J16+#REF!+#REF!</f>
        <v>#REF!</v>
      </c>
      <c r="L18" s="242" t="e">
        <f>K18/D18</f>
        <v>#REF!</v>
      </c>
      <c r="M18" s="235" t="e">
        <f>#REF!+#REF!+#REF!+'State 1'!K16+#REF!+#REF!</f>
        <v>#REF!</v>
      </c>
      <c r="N18" s="226" t="e">
        <f>M18/K18</f>
        <v>#REF!</v>
      </c>
      <c r="O18" s="173" t="e">
        <f>#REF!+#REF!+#REF!+'State 1'!L16+#REF!+#REF!</f>
        <v>#REF!</v>
      </c>
      <c r="P18" s="226" t="e">
        <f>O18/K18</f>
        <v>#REF!</v>
      </c>
    </row>
    <row r="19" spans="1:28" ht="15.75" thickBot="1">
      <c r="A19" s="149"/>
      <c r="B19" s="159">
        <v>2022</v>
      </c>
      <c r="C19" s="183" t="s">
        <v>40</v>
      </c>
      <c r="D19" s="173" t="e">
        <f>#REF!+#REF!+#REF!+'State 1'!D17+#REF!+#REF!</f>
        <v>#REF!</v>
      </c>
      <c r="E19" s="173" t="e">
        <f>#REF!+#REF!+#REF!+'State 1'!E17+#REF!+#REF!</f>
        <v>#REF!</v>
      </c>
      <c r="F19" s="155">
        <v>2022</v>
      </c>
      <c r="G19" s="154" t="s">
        <v>39</v>
      </c>
      <c r="H19" s="153"/>
      <c r="I19" s="152"/>
      <c r="J19" s="169" t="e">
        <f>(D19-E19)=K19</f>
        <v>#REF!</v>
      </c>
      <c r="K19" s="248" t="e">
        <f>#REF!+#REF!+#REF!+'State 1'!J17+#REF!+#REF!</f>
        <v>#REF!</v>
      </c>
      <c r="L19" s="242" t="e">
        <f>K19/D19</f>
        <v>#REF!</v>
      </c>
      <c r="M19" s="235" t="e">
        <f>#REF!+#REF!+#REF!+'State 1'!K17+#REF!+#REF!</f>
        <v>#REF!</v>
      </c>
      <c r="N19" s="226" t="e">
        <f>M19/K19</f>
        <v>#REF!</v>
      </c>
      <c r="O19" s="173" t="e">
        <f>#REF!+#REF!+#REF!+'State 1'!L17+#REF!+#REF!</f>
        <v>#REF!</v>
      </c>
      <c r="P19" s="226" t="e">
        <f>O19/K19</f>
        <v>#REF!</v>
      </c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</row>
    <row r="20" spans="1:28" ht="15.75" thickBot="1">
      <c r="A20" s="149"/>
      <c r="B20" s="182"/>
      <c r="C20" s="181"/>
      <c r="D20" s="145"/>
      <c r="E20" s="145"/>
      <c r="F20" s="180"/>
      <c r="G20" s="179"/>
      <c r="H20" s="145"/>
      <c r="I20" s="145"/>
      <c r="J20" s="145"/>
      <c r="K20" s="247"/>
      <c r="L20" s="241"/>
      <c r="M20" s="145"/>
      <c r="N20" s="225"/>
      <c r="O20" s="145"/>
      <c r="P20" s="225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</row>
    <row r="21" spans="1:28" ht="15.75" customHeight="1" thickBot="1">
      <c r="B21" s="174">
        <v>2018</v>
      </c>
      <c r="C21" s="178" t="s">
        <v>81</v>
      </c>
      <c r="D21" s="173" t="e">
        <f>#REF!+#REF!+#REF!+'State 1'!D19+#REF!+#REF!</f>
        <v>#REF!</v>
      </c>
      <c r="E21" s="173" t="e">
        <f>#REF!+#REF!+#REF!+'State 1'!E19+#REF!+#REF!</f>
        <v>#REF!</v>
      </c>
      <c r="F21" s="164">
        <v>2022</v>
      </c>
      <c r="G21" s="171" t="s">
        <v>36</v>
      </c>
      <c r="H21" s="170"/>
      <c r="I21" s="169"/>
      <c r="J21" s="169" t="e">
        <f>(D21-E21)=K21</f>
        <v>#REF!</v>
      </c>
      <c r="K21" s="248" t="e">
        <f>#REF!+#REF!+#REF!+'State 1'!J19+#REF!+#REF!</f>
        <v>#REF!</v>
      </c>
      <c r="L21" s="242" t="e">
        <f>K21/D21</f>
        <v>#REF!</v>
      </c>
      <c r="M21" s="235" t="e">
        <f>#REF!+#REF!+#REF!+'State 1'!K19+#REF!+#REF!</f>
        <v>#REF!</v>
      </c>
      <c r="N21" s="226"/>
      <c r="O21" s="173" t="e">
        <f>#REF!+#REF!+#REF!+'State 1'!L19+#REF!+#REF!</f>
        <v>#REF!</v>
      </c>
      <c r="P21" s="226"/>
    </row>
    <row r="22" spans="1:28" ht="15.75" customHeight="1" thickBot="1">
      <c r="B22" s="167">
        <v>2019</v>
      </c>
      <c r="C22" s="178" t="s">
        <v>81</v>
      </c>
      <c r="D22" s="173" t="e">
        <f>#REF!+#REF!+#REF!+'State 1'!D20+#REF!+#REF!</f>
        <v>#REF!</v>
      </c>
      <c r="E22" s="173" t="e">
        <f>#REF!+#REF!+#REF!+'State 1'!E20+#REF!+#REF!</f>
        <v>#REF!</v>
      </c>
      <c r="F22" s="164">
        <v>2022</v>
      </c>
      <c r="G22" s="163" t="s">
        <v>37</v>
      </c>
      <c r="H22" s="162"/>
      <c r="I22" s="161"/>
      <c r="J22" s="169" t="e">
        <f>(D22-E22)=K22</f>
        <v>#REF!</v>
      </c>
      <c r="K22" s="248" t="e">
        <f>#REF!+#REF!+#REF!+'State 1'!J20+#REF!+#REF!</f>
        <v>#REF!</v>
      </c>
      <c r="L22" s="242" t="e">
        <f>K22/D22</f>
        <v>#REF!</v>
      </c>
      <c r="M22" s="235" t="e">
        <f>#REF!+#REF!+#REF!+'State 1'!K20+#REF!+#REF!</f>
        <v>#REF!</v>
      </c>
      <c r="N22" s="226" t="e">
        <f t="shared" ref="N22:N49" si="0">M22/K22</f>
        <v>#REF!</v>
      </c>
      <c r="O22" s="173" t="e">
        <f>#REF!+#REF!+#REF!+'State 1'!L20+#REF!+#REF!</f>
        <v>#REF!</v>
      </c>
      <c r="P22" s="226" t="e">
        <f>O22/K22</f>
        <v>#REF!</v>
      </c>
    </row>
    <row r="23" spans="1:28" ht="15.75" customHeight="1" thickBot="1">
      <c r="B23" s="167">
        <v>2020</v>
      </c>
      <c r="C23" s="178" t="s">
        <v>81</v>
      </c>
      <c r="D23" s="173" t="e">
        <f>#REF!+#REF!+#REF!+'State 1'!D21+#REF!+#REF!</f>
        <v>#REF!</v>
      </c>
      <c r="E23" s="173" t="e">
        <f>#REF!+#REF!+#REF!+'State 1'!E21+#REF!+#REF!</f>
        <v>#REF!</v>
      </c>
      <c r="F23" s="164">
        <v>2022</v>
      </c>
      <c r="G23" s="163" t="s">
        <v>38</v>
      </c>
      <c r="H23" s="162"/>
      <c r="I23" s="161"/>
      <c r="J23" s="169" t="e">
        <f>(D23-E23)=K23</f>
        <v>#REF!</v>
      </c>
      <c r="K23" s="248" t="e">
        <f>#REF!+#REF!+#REF!+'State 1'!J21+#REF!+#REF!</f>
        <v>#REF!</v>
      </c>
      <c r="L23" s="242" t="e">
        <f>K23/D23</f>
        <v>#REF!</v>
      </c>
      <c r="M23" s="235" t="e">
        <f>#REF!+#REF!+#REF!+'State 1'!K21+#REF!+#REF!</f>
        <v>#REF!</v>
      </c>
      <c r="N23" s="226" t="e">
        <f t="shared" si="0"/>
        <v>#REF!</v>
      </c>
      <c r="O23" s="173" t="e">
        <f>#REF!+#REF!+#REF!+'State 1'!L21+#REF!+#REF!</f>
        <v>#REF!</v>
      </c>
      <c r="P23" s="226" t="e">
        <f>O23/K23</f>
        <v>#REF!</v>
      </c>
    </row>
    <row r="24" spans="1:28" ht="15.75" customHeight="1" thickBot="1">
      <c r="B24" s="167">
        <v>2021</v>
      </c>
      <c r="C24" s="178" t="s">
        <v>81</v>
      </c>
      <c r="D24" s="173" t="e">
        <f>#REF!+#REF!+#REF!+'State 1'!D22+#REF!+#REF!</f>
        <v>#REF!</v>
      </c>
      <c r="E24" s="173" t="e">
        <f>#REF!+#REF!+#REF!+'State 1'!E22+#REF!+#REF!</f>
        <v>#REF!</v>
      </c>
      <c r="F24" s="164">
        <v>2022</v>
      </c>
      <c r="G24" s="163" t="s">
        <v>38</v>
      </c>
      <c r="H24" s="162"/>
      <c r="I24" s="161"/>
      <c r="J24" s="169" t="e">
        <f>(D24-E24)=K24</f>
        <v>#REF!</v>
      </c>
      <c r="K24" s="248" t="e">
        <f>#REF!+#REF!+#REF!+'State 1'!J22+#REF!+#REF!</f>
        <v>#REF!</v>
      </c>
      <c r="L24" s="242" t="e">
        <f>K24/D24</f>
        <v>#REF!</v>
      </c>
      <c r="M24" s="235" t="e">
        <f>#REF!+#REF!+#REF!+'State 1'!K22+#REF!+#REF!</f>
        <v>#REF!</v>
      </c>
      <c r="N24" s="226" t="e">
        <f t="shared" si="0"/>
        <v>#REF!</v>
      </c>
      <c r="O24" s="173" t="e">
        <f>#REF!+#REF!+#REF!+'State 1'!L22+#REF!+#REF!</f>
        <v>#REF!</v>
      </c>
      <c r="P24" s="226" t="e">
        <f>O24/K24</f>
        <v>#REF!</v>
      </c>
    </row>
    <row r="25" spans="1:28" ht="15.75" customHeight="1" thickBot="1">
      <c r="A25" s="149"/>
      <c r="B25" s="159">
        <v>2022</v>
      </c>
      <c r="C25" s="178" t="s">
        <v>81</v>
      </c>
      <c r="D25" s="173" t="e">
        <f>#REF!+#REF!+#REF!+'State 1'!D23+#REF!+#REF!</f>
        <v>#REF!</v>
      </c>
      <c r="E25" s="173" t="e">
        <f>#REF!+#REF!+#REF!+'State 1'!E23+#REF!+#REF!</f>
        <v>#REF!</v>
      </c>
      <c r="F25" s="155">
        <v>2022</v>
      </c>
      <c r="G25" s="154" t="s">
        <v>39</v>
      </c>
      <c r="H25" s="153"/>
      <c r="I25" s="152"/>
      <c r="J25" s="169" t="e">
        <f>(D25-E25)=K25</f>
        <v>#REF!</v>
      </c>
      <c r="K25" s="248" t="e">
        <f>#REF!+#REF!+#REF!+'State 1'!J23+#REF!+#REF!</f>
        <v>#REF!</v>
      </c>
      <c r="L25" s="242" t="e">
        <f>K25/D25</f>
        <v>#REF!</v>
      </c>
      <c r="M25" s="235" t="e">
        <f>#REF!+#REF!+#REF!+'State 1'!K23+#REF!+#REF!</f>
        <v>#REF!</v>
      </c>
      <c r="N25" s="226" t="e">
        <f t="shared" si="0"/>
        <v>#REF!</v>
      </c>
      <c r="O25" s="173" t="e">
        <f>#REF!+#REF!+#REF!+'State 1'!L23+#REF!+#REF!</f>
        <v>#REF!</v>
      </c>
      <c r="P25" s="226" t="e">
        <f>O25/K25</f>
        <v>#REF!</v>
      </c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</row>
    <row r="26" spans="1:28" ht="15.75" customHeight="1" thickBot="1">
      <c r="B26" s="176"/>
      <c r="C26" s="177"/>
      <c r="D26" s="145"/>
      <c r="E26" s="145"/>
      <c r="F26" s="176"/>
      <c r="G26" s="175"/>
      <c r="H26" s="145"/>
      <c r="I26" s="145"/>
      <c r="J26" s="145"/>
      <c r="K26" s="247"/>
      <c r="L26" s="241"/>
      <c r="M26" s="145"/>
      <c r="N26" s="225"/>
      <c r="O26" s="145"/>
      <c r="P26" s="225"/>
    </row>
    <row r="27" spans="1:28" ht="15.75" customHeight="1" thickBot="1">
      <c r="B27" s="174">
        <v>2018</v>
      </c>
      <c r="C27" s="158" t="s">
        <v>42</v>
      </c>
      <c r="D27" s="173" t="e">
        <f>#REF!+#REF!+#REF!+'State 1'!D25+#REF!+#REF!</f>
        <v>#REF!</v>
      </c>
      <c r="E27" s="173" t="e">
        <f>#REF!+#REF!+#REF!+'State 1'!E25+#REF!+#REF!</f>
        <v>#REF!</v>
      </c>
      <c r="F27" s="164">
        <v>2022</v>
      </c>
      <c r="G27" s="171" t="s">
        <v>36</v>
      </c>
      <c r="H27" s="170"/>
      <c r="I27" s="169"/>
      <c r="J27" s="169" t="e">
        <f>(D27-E27)=K27</f>
        <v>#REF!</v>
      </c>
      <c r="K27" s="248" t="e">
        <f>#REF!+#REF!+#REF!+'State 1'!J25+#REF!+#REF!</f>
        <v>#REF!</v>
      </c>
      <c r="L27" s="242" t="e">
        <f>K27/D27</f>
        <v>#REF!</v>
      </c>
      <c r="M27" s="235" t="e">
        <f>#REF!+#REF!+#REF!+'State 1'!K25+#REF!+#REF!</f>
        <v>#REF!</v>
      </c>
      <c r="N27" s="226" t="e">
        <f t="shared" si="0"/>
        <v>#REF!</v>
      </c>
      <c r="O27" s="173" t="e">
        <f>#REF!+#REF!+#REF!+'State 1'!L25+#REF!+#REF!</f>
        <v>#REF!</v>
      </c>
      <c r="P27" s="226" t="e">
        <f>O27/K27</f>
        <v>#REF!</v>
      </c>
    </row>
    <row r="28" spans="1:28" ht="15.75" customHeight="1" thickBot="1">
      <c r="B28" s="167">
        <v>2019</v>
      </c>
      <c r="C28" s="158" t="s">
        <v>42</v>
      </c>
      <c r="D28" s="173" t="e">
        <f>#REF!+#REF!+#REF!+'State 1'!D26+#REF!+#REF!</f>
        <v>#REF!</v>
      </c>
      <c r="E28" s="173" t="e">
        <f>#REF!+#REF!+#REF!+'State 1'!E26+#REF!+#REF!</f>
        <v>#REF!</v>
      </c>
      <c r="F28" s="164">
        <v>2022</v>
      </c>
      <c r="G28" s="163" t="s">
        <v>37</v>
      </c>
      <c r="H28" s="162"/>
      <c r="I28" s="161"/>
      <c r="J28" s="169" t="e">
        <f>(D28-E28)=K28</f>
        <v>#REF!</v>
      </c>
      <c r="K28" s="248" t="e">
        <f>#REF!+#REF!+#REF!+'State 1'!J26+#REF!+#REF!</f>
        <v>#REF!</v>
      </c>
      <c r="L28" s="242" t="e">
        <f>K28/D28</f>
        <v>#REF!</v>
      </c>
      <c r="M28" s="235" t="e">
        <f>#REF!+#REF!+#REF!+'State 1'!K26+#REF!+#REF!</f>
        <v>#REF!</v>
      </c>
      <c r="N28" s="226" t="e">
        <f t="shared" si="0"/>
        <v>#REF!</v>
      </c>
      <c r="O28" s="173" t="e">
        <f>#REF!+#REF!+#REF!+'State 1'!L26+#REF!+#REF!</f>
        <v>#REF!</v>
      </c>
      <c r="P28" s="226" t="e">
        <f>O28/K28</f>
        <v>#REF!</v>
      </c>
    </row>
    <row r="29" spans="1:28" ht="15.75" customHeight="1" thickBot="1">
      <c r="B29" s="167">
        <v>2020</v>
      </c>
      <c r="C29" s="158" t="s">
        <v>42</v>
      </c>
      <c r="D29" s="173" t="e">
        <f>#REF!+#REF!+#REF!+'State 1'!D27+#REF!+#REF!</f>
        <v>#REF!</v>
      </c>
      <c r="E29" s="173" t="e">
        <f>#REF!+#REF!+#REF!+'State 1'!E27+#REF!+#REF!</f>
        <v>#REF!</v>
      </c>
      <c r="F29" s="164">
        <v>2022</v>
      </c>
      <c r="G29" s="163" t="s">
        <v>38</v>
      </c>
      <c r="H29" s="162"/>
      <c r="I29" s="161"/>
      <c r="J29" s="169" t="e">
        <f>(D29-E29)=K29</f>
        <v>#REF!</v>
      </c>
      <c r="K29" s="248" t="e">
        <f>#REF!+#REF!+#REF!+'State 1'!J27+#REF!+#REF!</f>
        <v>#REF!</v>
      </c>
      <c r="L29" s="242" t="e">
        <f>K29/D29</f>
        <v>#REF!</v>
      </c>
      <c r="M29" s="235" t="e">
        <f>#REF!+#REF!+#REF!+'State 1'!K27+#REF!+#REF!</f>
        <v>#REF!</v>
      </c>
      <c r="N29" s="226" t="e">
        <f t="shared" si="0"/>
        <v>#REF!</v>
      </c>
      <c r="O29" s="173" t="e">
        <f>#REF!+#REF!+#REF!+'State 1'!L27+#REF!+#REF!</f>
        <v>#REF!</v>
      </c>
      <c r="P29" s="226" t="e">
        <f>O29/K29</f>
        <v>#REF!</v>
      </c>
    </row>
    <row r="30" spans="1:28" ht="15.75" customHeight="1" thickBot="1">
      <c r="B30" s="167">
        <v>2021</v>
      </c>
      <c r="C30" s="158" t="s">
        <v>42</v>
      </c>
      <c r="D30" s="173" t="e">
        <f>#REF!+#REF!+#REF!+'State 1'!D28+#REF!+#REF!</f>
        <v>#REF!</v>
      </c>
      <c r="E30" s="173" t="e">
        <f>#REF!+#REF!+#REF!+'State 1'!E28+#REF!+#REF!</f>
        <v>#REF!</v>
      </c>
      <c r="F30" s="164">
        <v>2022</v>
      </c>
      <c r="G30" s="163" t="s">
        <v>38</v>
      </c>
      <c r="H30" s="162"/>
      <c r="I30" s="161"/>
      <c r="J30" s="169" t="e">
        <f>(D30-E30)=K30</f>
        <v>#REF!</v>
      </c>
      <c r="K30" s="248" t="e">
        <f>#REF!+#REF!+#REF!+'State 1'!J28+#REF!+#REF!</f>
        <v>#REF!</v>
      </c>
      <c r="L30" s="242" t="e">
        <f>K30/D30</f>
        <v>#REF!</v>
      </c>
      <c r="M30" s="235" t="e">
        <f>#REF!+#REF!+#REF!+'State 1'!K28+#REF!+#REF!</f>
        <v>#REF!</v>
      </c>
      <c r="N30" s="226" t="e">
        <f t="shared" si="0"/>
        <v>#REF!</v>
      </c>
      <c r="O30" s="173" t="e">
        <f>#REF!+#REF!+#REF!+'State 1'!L28+#REF!+#REF!</f>
        <v>#REF!</v>
      </c>
      <c r="P30" s="226" t="e">
        <f>O30/K30</f>
        <v>#REF!</v>
      </c>
    </row>
    <row r="31" spans="1:28" ht="15.75" customHeight="1" thickBot="1">
      <c r="A31" s="149"/>
      <c r="B31" s="159">
        <v>2022</v>
      </c>
      <c r="C31" s="158" t="s">
        <v>42</v>
      </c>
      <c r="D31" s="173" t="e">
        <f>#REF!+#REF!+#REF!+'State 1'!D29+#REF!+#REF!</f>
        <v>#REF!</v>
      </c>
      <c r="E31" s="173" t="e">
        <f>#REF!+#REF!+#REF!+'State 1'!E29+#REF!+#REF!</f>
        <v>#REF!</v>
      </c>
      <c r="F31" s="155">
        <v>2022</v>
      </c>
      <c r="G31" s="154" t="s">
        <v>39</v>
      </c>
      <c r="H31" s="153"/>
      <c r="I31" s="152"/>
      <c r="J31" s="169" t="e">
        <f>(D31-E31)=K31</f>
        <v>#REF!</v>
      </c>
      <c r="K31" s="248" t="e">
        <f>#REF!+#REF!+#REF!+'State 1'!J29+#REF!+#REF!</f>
        <v>#REF!</v>
      </c>
      <c r="L31" s="242" t="e">
        <f>K31/D31</f>
        <v>#REF!</v>
      </c>
      <c r="M31" s="235" t="e">
        <f>#REF!+#REF!+#REF!+'State 1'!K29+#REF!+#REF!</f>
        <v>#REF!</v>
      </c>
      <c r="N31" s="226" t="e">
        <f t="shared" si="0"/>
        <v>#REF!</v>
      </c>
      <c r="O31" s="173" t="e">
        <f>#REF!+#REF!+#REF!+'State 1'!L29+#REF!+#REF!</f>
        <v>#REF!</v>
      </c>
      <c r="P31" s="226" t="e">
        <f>O31/K31</f>
        <v>#REF!</v>
      </c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</row>
    <row r="32" spans="1:28" ht="15.75" customHeight="1" thickBot="1">
      <c r="B32" s="176"/>
      <c r="C32" s="177"/>
      <c r="D32" s="145"/>
      <c r="E32" s="145"/>
      <c r="F32" s="176"/>
      <c r="G32" s="175"/>
      <c r="H32" s="145"/>
      <c r="I32" s="145"/>
      <c r="J32" s="145"/>
      <c r="K32" s="247"/>
      <c r="L32" s="241"/>
      <c r="M32" s="145"/>
      <c r="N32" s="225"/>
      <c r="O32" s="145"/>
      <c r="P32" s="225"/>
    </row>
    <row r="33" spans="1:28" ht="15.75" customHeight="1" thickBot="1">
      <c r="B33" s="174">
        <v>2018</v>
      </c>
      <c r="C33" s="178" t="s">
        <v>43</v>
      </c>
      <c r="D33" s="173" t="e">
        <f>#REF!+#REF!+#REF!+'State 1'!D31+#REF!+#REF!</f>
        <v>#REF!</v>
      </c>
      <c r="E33" s="173" t="e">
        <f>#REF!+#REF!+#REF!+'State 1'!E31+#REF!+#REF!</f>
        <v>#REF!</v>
      </c>
      <c r="F33" s="164">
        <v>2022</v>
      </c>
      <c r="G33" s="171" t="s">
        <v>36</v>
      </c>
      <c r="H33" s="170"/>
      <c r="I33" s="169"/>
      <c r="J33" s="169" t="e">
        <f>(D33-E33)=K33</f>
        <v>#REF!</v>
      </c>
      <c r="K33" s="248" t="e">
        <f>#REF!+#REF!+#REF!+'State 1'!J31+#REF!+#REF!</f>
        <v>#REF!</v>
      </c>
      <c r="L33" s="242" t="e">
        <f>K33/D33</f>
        <v>#REF!</v>
      </c>
      <c r="M33" s="235" t="e">
        <f>#REF!+#REF!+#REF!+'State 1'!K31+#REF!+#REF!</f>
        <v>#REF!</v>
      </c>
      <c r="N33" s="226" t="e">
        <f t="shared" si="0"/>
        <v>#REF!</v>
      </c>
      <c r="O33" s="173" t="e">
        <f>#REF!+#REF!+#REF!+'State 1'!L31+#REF!+#REF!</f>
        <v>#REF!</v>
      </c>
      <c r="P33" s="226" t="e">
        <f>O33/K33</f>
        <v>#REF!</v>
      </c>
    </row>
    <row r="34" spans="1:28" ht="15.75" customHeight="1" thickBot="1">
      <c r="B34" s="167">
        <v>2019</v>
      </c>
      <c r="C34" s="178" t="s">
        <v>43</v>
      </c>
      <c r="D34" s="173" t="e">
        <f>#REF!+#REF!+#REF!+'State 1'!D32+#REF!+#REF!</f>
        <v>#REF!</v>
      </c>
      <c r="E34" s="173" t="e">
        <f>#REF!+#REF!+#REF!+'State 1'!E32+#REF!+#REF!</f>
        <v>#REF!</v>
      </c>
      <c r="F34" s="164">
        <v>2022</v>
      </c>
      <c r="G34" s="163" t="s">
        <v>37</v>
      </c>
      <c r="H34" s="162"/>
      <c r="I34" s="161"/>
      <c r="J34" s="169" t="e">
        <f>(D34-E34)=K34</f>
        <v>#REF!</v>
      </c>
      <c r="K34" s="248" t="e">
        <f>#REF!+#REF!+#REF!+'State 1'!J32+#REF!+#REF!</f>
        <v>#REF!</v>
      </c>
      <c r="L34" s="242" t="e">
        <f>K34/D34</f>
        <v>#REF!</v>
      </c>
      <c r="M34" s="235" t="e">
        <f>#REF!+#REF!+#REF!+'State 1'!K32+#REF!+#REF!</f>
        <v>#REF!</v>
      </c>
      <c r="N34" s="226" t="e">
        <f t="shared" si="0"/>
        <v>#REF!</v>
      </c>
      <c r="O34" s="173" t="e">
        <f>#REF!+#REF!+#REF!+'State 1'!L32+#REF!+#REF!</f>
        <v>#REF!</v>
      </c>
      <c r="P34" s="226" t="e">
        <f>O34/K34</f>
        <v>#REF!</v>
      </c>
    </row>
    <row r="35" spans="1:28" ht="15.75" customHeight="1" thickBot="1">
      <c r="B35" s="167">
        <v>2020</v>
      </c>
      <c r="C35" s="178" t="s">
        <v>43</v>
      </c>
      <c r="D35" s="173" t="e">
        <f>#REF!+#REF!+#REF!+'State 1'!D33+#REF!+#REF!</f>
        <v>#REF!</v>
      </c>
      <c r="E35" s="173" t="e">
        <f>#REF!+#REF!+#REF!+'State 1'!E33+#REF!+#REF!</f>
        <v>#REF!</v>
      </c>
      <c r="F35" s="164">
        <v>2022</v>
      </c>
      <c r="G35" s="163" t="s">
        <v>38</v>
      </c>
      <c r="H35" s="162"/>
      <c r="I35" s="161"/>
      <c r="J35" s="169" t="e">
        <f>(D35-E35)=K35</f>
        <v>#REF!</v>
      </c>
      <c r="K35" s="248" t="e">
        <f>#REF!+#REF!+#REF!+'State 1'!J33+#REF!+#REF!</f>
        <v>#REF!</v>
      </c>
      <c r="L35" s="242" t="e">
        <f>K35/D35</f>
        <v>#REF!</v>
      </c>
      <c r="M35" s="235" t="e">
        <f>#REF!+#REF!+#REF!+'State 1'!K33+#REF!+#REF!</f>
        <v>#REF!</v>
      </c>
      <c r="N35" s="226" t="e">
        <f t="shared" si="0"/>
        <v>#REF!</v>
      </c>
      <c r="O35" s="173" t="e">
        <f>#REF!+#REF!+#REF!+'State 1'!L33+#REF!+#REF!</f>
        <v>#REF!</v>
      </c>
      <c r="P35" s="226" t="e">
        <f>O35/K35</f>
        <v>#REF!</v>
      </c>
    </row>
    <row r="36" spans="1:28" ht="15.75" customHeight="1" thickBot="1">
      <c r="B36" s="167">
        <v>2021</v>
      </c>
      <c r="C36" s="178" t="s">
        <v>43</v>
      </c>
      <c r="D36" s="173" t="e">
        <f>#REF!+#REF!+#REF!+'State 1'!D34+#REF!+#REF!</f>
        <v>#REF!</v>
      </c>
      <c r="E36" s="173" t="e">
        <f>#REF!+#REF!+#REF!+'State 1'!E34+#REF!+#REF!</f>
        <v>#REF!</v>
      </c>
      <c r="F36" s="164">
        <v>2022</v>
      </c>
      <c r="G36" s="163" t="s">
        <v>38</v>
      </c>
      <c r="H36" s="162"/>
      <c r="I36" s="161"/>
      <c r="J36" s="169" t="e">
        <f>(D36-E36)=K36</f>
        <v>#REF!</v>
      </c>
      <c r="K36" s="248" t="e">
        <f>#REF!+#REF!+#REF!+'State 1'!J34+#REF!+#REF!</f>
        <v>#REF!</v>
      </c>
      <c r="L36" s="242" t="e">
        <f>K36/D36</f>
        <v>#REF!</v>
      </c>
      <c r="M36" s="235" t="e">
        <f>#REF!+#REF!+#REF!+'State 1'!K34+#REF!+#REF!</f>
        <v>#REF!</v>
      </c>
      <c r="N36" s="226" t="e">
        <f t="shared" si="0"/>
        <v>#REF!</v>
      </c>
      <c r="O36" s="173" t="e">
        <f>#REF!+#REF!+#REF!+'State 1'!L34+#REF!+#REF!</f>
        <v>#REF!</v>
      </c>
      <c r="P36" s="226" t="e">
        <f>O36/K36</f>
        <v>#REF!</v>
      </c>
    </row>
    <row r="37" spans="1:28" ht="15.75" customHeight="1" thickBot="1">
      <c r="A37" s="149"/>
      <c r="B37" s="159">
        <v>2022</v>
      </c>
      <c r="C37" s="178" t="s">
        <v>43</v>
      </c>
      <c r="D37" s="173" t="e">
        <f>#REF!+#REF!+#REF!+'State 1'!D35+#REF!+#REF!</f>
        <v>#REF!</v>
      </c>
      <c r="E37" s="173" t="e">
        <f>#REF!+#REF!+#REF!+'State 1'!E35+#REF!+#REF!</f>
        <v>#REF!</v>
      </c>
      <c r="F37" s="155">
        <v>2022</v>
      </c>
      <c r="G37" s="154" t="s">
        <v>39</v>
      </c>
      <c r="H37" s="153"/>
      <c r="I37" s="152"/>
      <c r="J37" s="169" t="e">
        <f>(D37-E37)=K37</f>
        <v>#REF!</v>
      </c>
      <c r="K37" s="248" t="e">
        <f>#REF!+#REF!+#REF!+'State 1'!J35+#REF!+#REF!</f>
        <v>#REF!</v>
      </c>
      <c r="L37" s="242" t="e">
        <f>K37/D37</f>
        <v>#REF!</v>
      </c>
      <c r="M37" s="235" t="e">
        <f>#REF!+#REF!+#REF!+'State 1'!K35+#REF!+#REF!</f>
        <v>#REF!</v>
      </c>
      <c r="N37" s="226" t="e">
        <f t="shared" si="0"/>
        <v>#REF!</v>
      </c>
      <c r="O37" s="173" t="e">
        <f>#REF!+#REF!+#REF!+'State 1'!L35+#REF!+#REF!</f>
        <v>#REF!</v>
      </c>
      <c r="P37" s="226" t="e">
        <f>O37/K37</f>
        <v>#REF!</v>
      </c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</row>
    <row r="38" spans="1:28" ht="15.75" customHeight="1" thickBot="1">
      <c r="B38" s="176"/>
      <c r="C38" s="177"/>
      <c r="D38" s="145"/>
      <c r="E38" s="145"/>
      <c r="F38" s="176"/>
      <c r="G38" s="175"/>
      <c r="H38" s="145"/>
      <c r="I38" s="145"/>
      <c r="J38" s="145"/>
      <c r="K38" s="247"/>
      <c r="L38" s="241"/>
      <c r="M38" s="145"/>
      <c r="N38" s="225"/>
      <c r="O38" s="145"/>
      <c r="P38" s="225"/>
    </row>
    <row r="39" spans="1:28" ht="15.75" customHeight="1" thickBot="1">
      <c r="B39" s="174">
        <v>2018</v>
      </c>
      <c r="C39" s="158" t="s">
        <v>44</v>
      </c>
      <c r="D39" s="173" t="e">
        <f>#REF!+#REF!+#REF!+'State 1'!D37+#REF!+#REF!</f>
        <v>#REF!</v>
      </c>
      <c r="E39" s="173" t="e">
        <f>#REF!+#REF!+#REF!+'State 1'!E37+#REF!+#REF!</f>
        <v>#REF!</v>
      </c>
      <c r="F39" s="164">
        <v>2022</v>
      </c>
      <c r="G39" s="171" t="s">
        <v>36</v>
      </c>
      <c r="H39" s="170"/>
      <c r="I39" s="169"/>
      <c r="J39" s="169" t="e">
        <f>(D39-E39)=K39</f>
        <v>#REF!</v>
      </c>
      <c r="K39" s="248" t="e">
        <f>#REF!+#REF!+#REF!+'State 1'!J37+#REF!+#REF!</f>
        <v>#REF!</v>
      </c>
      <c r="L39" s="242" t="e">
        <f>K39/D39</f>
        <v>#REF!</v>
      </c>
      <c r="M39" s="235" t="e">
        <f>#REF!+#REF!+#REF!+'State 1'!K37+#REF!+#REF!</f>
        <v>#REF!</v>
      </c>
      <c r="N39" s="226" t="e">
        <f t="shared" si="0"/>
        <v>#REF!</v>
      </c>
      <c r="O39" s="173" t="e">
        <f>#REF!+#REF!+#REF!+'State 1'!L37+#REF!+#REF!</f>
        <v>#REF!</v>
      </c>
      <c r="P39" s="226" t="e">
        <f>O39/K39</f>
        <v>#REF!</v>
      </c>
    </row>
    <row r="40" spans="1:28" ht="15.75" customHeight="1" thickBot="1">
      <c r="B40" s="167">
        <v>2019</v>
      </c>
      <c r="C40" s="158" t="s">
        <v>44</v>
      </c>
      <c r="D40" s="173" t="e">
        <f>#REF!+#REF!+#REF!+'State 1'!D38+#REF!+#REF!</f>
        <v>#REF!</v>
      </c>
      <c r="E40" s="173" t="e">
        <f>#REF!+#REF!+#REF!+'State 1'!E38+#REF!+#REF!</f>
        <v>#REF!</v>
      </c>
      <c r="F40" s="164">
        <v>2022</v>
      </c>
      <c r="G40" s="163" t="s">
        <v>37</v>
      </c>
      <c r="H40" s="162"/>
      <c r="I40" s="161"/>
      <c r="J40" s="169" t="e">
        <f>(D40-E40)=K40</f>
        <v>#REF!</v>
      </c>
      <c r="K40" s="248" t="e">
        <f>#REF!+#REF!+#REF!+'State 1'!J38+#REF!+#REF!</f>
        <v>#REF!</v>
      </c>
      <c r="L40" s="242" t="e">
        <f>K40/D40</f>
        <v>#REF!</v>
      </c>
      <c r="M40" s="235" t="e">
        <f>#REF!+#REF!+#REF!+'State 1'!K38+#REF!+#REF!</f>
        <v>#REF!</v>
      </c>
      <c r="N40" s="226" t="e">
        <f t="shared" si="0"/>
        <v>#REF!</v>
      </c>
      <c r="O40" s="173" t="e">
        <f>#REF!+#REF!+#REF!+'State 1'!L38+#REF!+#REF!</f>
        <v>#REF!</v>
      </c>
      <c r="P40" s="226" t="e">
        <f>O40/K40</f>
        <v>#REF!</v>
      </c>
    </row>
    <row r="41" spans="1:28" ht="15.75" customHeight="1" thickBot="1">
      <c r="B41" s="167">
        <v>2020</v>
      </c>
      <c r="C41" s="158" t="s">
        <v>44</v>
      </c>
      <c r="D41" s="173" t="e">
        <f>#REF!+#REF!+#REF!+'State 1'!D39+#REF!+#REF!</f>
        <v>#REF!</v>
      </c>
      <c r="E41" s="173" t="e">
        <f>#REF!+#REF!+#REF!+'State 1'!E39+#REF!+#REF!</f>
        <v>#REF!</v>
      </c>
      <c r="F41" s="164">
        <v>2022</v>
      </c>
      <c r="G41" s="163" t="s">
        <v>38</v>
      </c>
      <c r="H41" s="162"/>
      <c r="I41" s="161"/>
      <c r="J41" s="169" t="e">
        <f>(D41-E41)=K41</f>
        <v>#REF!</v>
      </c>
      <c r="K41" s="248" t="e">
        <f>#REF!+#REF!+#REF!+'State 1'!J39+#REF!+#REF!</f>
        <v>#REF!</v>
      </c>
      <c r="L41" s="242" t="e">
        <f>K41/D41</f>
        <v>#REF!</v>
      </c>
      <c r="M41" s="235" t="e">
        <f>#REF!+#REF!+#REF!+'State 1'!K39+#REF!+#REF!</f>
        <v>#REF!</v>
      </c>
      <c r="N41" s="226" t="e">
        <f t="shared" si="0"/>
        <v>#REF!</v>
      </c>
      <c r="O41" s="173" t="e">
        <f>#REF!+#REF!+#REF!+'State 1'!L39+#REF!+#REF!</f>
        <v>#REF!</v>
      </c>
      <c r="P41" s="226" t="e">
        <f>O41/K41</f>
        <v>#REF!</v>
      </c>
    </row>
    <row r="42" spans="1:28" ht="15.75" customHeight="1" thickBot="1">
      <c r="B42" s="167">
        <v>2021</v>
      </c>
      <c r="C42" s="158" t="s">
        <v>44</v>
      </c>
      <c r="D42" s="173" t="e">
        <f>#REF!+#REF!+#REF!+'State 1'!D40+#REF!+#REF!</f>
        <v>#REF!</v>
      </c>
      <c r="E42" s="173" t="e">
        <f>#REF!+#REF!+#REF!+'State 1'!E40+#REF!+#REF!</f>
        <v>#REF!</v>
      </c>
      <c r="F42" s="164">
        <v>2022</v>
      </c>
      <c r="G42" s="163" t="s">
        <v>38</v>
      </c>
      <c r="H42" s="162"/>
      <c r="I42" s="161"/>
      <c r="J42" s="169" t="e">
        <f>(D42-E42)=K42</f>
        <v>#REF!</v>
      </c>
      <c r="K42" s="248" t="e">
        <f>#REF!+#REF!+#REF!+'State 1'!J40+#REF!+#REF!</f>
        <v>#REF!</v>
      </c>
      <c r="L42" s="242" t="e">
        <f>K42/D42</f>
        <v>#REF!</v>
      </c>
      <c r="M42" s="235" t="e">
        <f>#REF!+#REF!+#REF!+'State 1'!K40+#REF!+#REF!</f>
        <v>#REF!</v>
      </c>
      <c r="N42" s="226" t="e">
        <f t="shared" si="0"/>
        <v>#REF!</v>
      </c>
      <c r="O42" s="173" t="e">
        <f>#REF!+#REF!+#REF!+'State 1'!L40+#REF!+#REF!</f>
        <v>#REF!</v>
      </c>
      <c r="P42" s="226" t="e">
        <f>O42/K42</f>
        <v>#REF!</v>
      </c>
    </row>
    <row r="43" spans="1:28" ht="15.75" customHeight="1" thickBot="1">
      <c r="A43" s="149"/>
      <c r="B43" s="159">
        <v>2022</v>
      </c>
      <c r="C43" s="158" t="s">
        <v>44</v>
      </c>
      <c r="D43" s="173" t="e">
        <f>#REF!+#REF!+#REF!+'State 1'!D41+#REF!+#REF!</f>
        <v>#REF!</v>
      </c>
      <c r="E43" s="173" t="e">
        <f>#REF!+#REF!+#REF!+'State 1'!E41+#REF!+#REF!</f>
        <v>#REF!</v>
      </c>
      <c r="F43" s="155">
        <v>2022</v>
      </c>
      <c r="G43" s="154" t="s">
        <v>39</v>
      </c>
      <c r="H43" s="153"/>
      <c r="I43" s="152"/>
      <c r="J43" s="169" t="e">
        <f>(D43-E43)=K43</f>
        <v>#REF!</v>
      </c>
      <c r="K43" s="248" t="e">
        <f>#REF!+#REF!+#REF!+'State 1'!J41+#REF!+#REF!</f>
        <v>#REF!</v>
      </c>
      <c r="L43" s="242" t="e">
        <f>K43/D43</f>
        <v>#REF!</v>
      </c>
      <c r="M43" s="235" t="e">
        <f>#REF!+#REF!+#REF!+'State 1'!K41+#REF!+#REF!</f>
        <v>#REF!</v>
      </c>
      <c r="N43" s="226" t="e">
        <f t="shared" si="0"/>
        <v>#REF!</v>
      </c>
      <c r="O43" s="173" t="e">
        <f>#REF!+#REF!+#REF!+'State 1'!L41+#REF!+#REF!</f>
        <v>#REF!</v>
      </c>
      <c r="P43" s="226" t="e">
        <f>O43/K43</f>
        <v>#REF!</v>
      </c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</row>
    <row r="44" spans="1:28" ht="15.75" customHeight="1" thickBot="1">
      <c r="B44" s="147"/>
      <c r="C44" s="148"/>
      <c r="D44" s="144"/>
      <c r="E44" s="144"/>
      <c r="F44" s="147"/>
      <c r="G44" s="146"/>
      <c r="H44" s="144"/>
      <c r="I44" s="145"/>
      <c r="J44" s="145"/>
      <c r="K44" s="247"/>
      <c r="L44" s="241"/>
      <c r="M44" s="144"/>
      <c r="N44" s="227"/>
      <c r="O44" s="144"/>
      <c r="P44" s="227"/>
    </row>
    <row r="45" spans="1:28" ht="15.75" customHeight="1" thickBot="1">
      <c r="B45" s="174">
        <v>2018</v>
      </c>
      <c r="C45" s="158" t="s">
        <v>45</v>
      </c>
      <c r="D45" s="173" t="e">
        <f>#REF!+#REF!+#REF!+'State 1'!D43+#REF!+#REF!</f>
        <v>#REF!</v>
      </c>
      <c r="E45" s="173" t="e">
        <f>#REF!+#REF!+#REF!+'State 1'!E43+#REF!+#REF!</f>
        <v>#REF!</v>
      </c>
      <c r="F45" s="164"/>
      <c r="G45" s="171"/>
      <c r="H45" s="170"/>
      <c r="I45" s="169"/>
      <c r="J45" s="169" t="e">
        <f>(D45-E45)=K45</f>
        <v>#REF!</v>
      </c>
      <c r="K45" s="248" t="e">
        <f>#REF!+#REF!+#REF!+'State 1'!J43+#REF!+#REF!</f>
        <v>#REF!</v>
      </c>
      <c r="L45" s="242" t="e">
        <f>K45/D45</f>
        <v>#REF!</v>
      </c>
      <c r="M45" s="235" t="e">
        <f>#REF!+#REF!+#REF!+'State 1'!K43+#REF!+#REF!</f>
        <v>#REF!</v>
      </c>
      <c r="N45" s="226" t="e">
        <f t="shared" si="0"/>
        <v>#REF!</v>
      </c>
      <c r="O45" s="173" t="e">
        <f>#REF!+#REF!+#REF!+'State 1'!L43+#REF!+#REF!</f>
        <v>#REF!</v>
      </c>
      <c r="P45" s="226" t="e">
        <f>O45/K45</f>
        <v>#REF!</v>
      </c>
    </row>
    <row r="46" spans="1:28" ht="15.75" customHeight="1" thickBot="1">
      <c r="B46" s="167">
        <v>2019</v>
      </c>
      <c r="C46" s="158" t="s">
        <v>45</v>
      </c>
      <c r="D46" s="173" t="e">
        <f>#REF!+#REF!+#REF!+'State 1'!D44+#REF!+#REF!</f>
        <v>#REF!</v>
      </c>
      <c r="E46" s="173" t="e">
        <f>#REF!+#REF!+#REF!+'State 1'!E44+#REF!+#REF!</f>
        <v>#REF!</v>
      </c>
      <c r="F46" s="164"/>
      <c r="G46" s="171"/>
      <c r="H46" s="162"/>
      <c r="I46" s="161"/>
      <c r="J46" s="169" t="e">
        <f>(D46-E46)=K46</f>
        <v>#REF!</v>
      </c>
      <c r="K46" s="248" t="e">
        <f>#REF!+#REF!+#REF!+'State 1'!J44+#REF!+#REF!</f>
        <v>#REF!</v>
      </c>
      <c r="L46" s="242" t="e">
        <f>K46/D46</f>
        <v>#REF!</v>
      </c>
      <c r="M46" s="235" t="e">
        <f>#REF!+#REF!+#REF!+'State 1'!K44+#REF!+#REF!</f>
        <v>#REF!</v>
      </c>
      <c r="N46" s="226" t="e">
        <f t="shared" si="0"/>
        <v>#REF!</v>
      </c>
      <c r="O46" s="173" t="e">
        <f>#REF!+#REF!+#REF!+'State 1'!L44+#REF!+#REF!</f>
        <v>#REF!</v>
      </c>
      <c r="P46" s="226" t="e">
        <f>O46/K46</f>
        <v>#REF!</v>
      </c>
    </row>
    <row r="47" spans="1:28" ht="15.75" customHeight="1" thickBot="1">
      <c r="B47" s="167">
        <v>2020</v>
      </c>
      <c r="C47" s="158" t="s">
        <v>45</v>
      </c>
      <c r="D47" s="173" t="e">
        <f>#REF!+#REF!+#REF!+'State 1'!D45+#REF!+#REF!</f>
        <v>#REF!</v>
      </c>
      <c r="E47" s="173" t="e">
        <f>#REF!+#REF!+#REF!+'State 1'!E45+#REF!+#REF!</f>
        <v>#REF!</v>
      </c>
      <c r="F47" s="164"/>
      <c r="G47" s="163"/>
      <c r="H47" s="162"/>
      <c r="I47" s="161"/>
      <c r="J47" s="169" t="e">
        <f>(D47-E47)=K47</f>
        <v>#REF!</v>
      </c>
      <c r="K47" s="248" t="e">
        <f>#REF!+#REF!+#REF!+'State 1'!J45+#REF!+#REF!</f>
        <v>#REF!</v>
      </c>
      <c r="L47" s="242" t="e">
        <f>K47/D47</f>
        <v>#REF!</v>
      </c>
      <c r="M47" s="235" t="e">
        <f>#REF!+#REF!+#REF!+'State 1'!K45+#REF!+#REF!</f>
        <v>#REF!</v>
      </c>
      <c r="N47" s="226" t="e">
        <f t="shared" si="0"/>
        <v>#REF!</v>
      </c>
      <c r="O47" s="173" t="e">
        <f>#REF!+#REF!+#REF!+'State 1'!L45+#REF!+#REF!</f>
        <v>#REF!</v>
      </c>
      <c r="P47" s="226" t="e">
        <f>O47/K47</f>
        <v>#REF!</v>
      </c>
    </row>
    <row r="48" spans="1:28" ht="15.75" customHeight="1" thickBot="1">
      <c r="B48" s="167">
        <v>2021</v>
      </c>
      <c r="C48" s="158" t="s">
        <v>45</v>
      </c>
      <c r="D48" s="173" t="e">
        <f>#REF!+#REF!+#REF!+'State 1'!D46+#REF!+#REF!</f>
        <v>#REF!</v>
      </c>
      <c r="E48" s="173" t="e">
        <f>#REF!+#REF!+#REF!+'State 1'!E46+#REF!+#REF!</f>
        <v>#REF!</v>
      </c>
      <c r="F48" s="164"/>
      <c r="G48" s="163"/>
      <c r="H48" s="162"/>
      <c r="I48" s="161"/>
      <c r="J48" s="169" t="e">
        <f>(D48-E48)=K48</f>
        <v>#REF!</v>
      </c>
      <c r="K48" s="248" t="e">
        <f>#REF!+#REF!+#REF!+'State 1'!J46+#REF!+#REF!</f>
        <v>#REF!</v>
      </c>
      <c r="L48" s="242" t="e">
        <f>K48/D48</f>
        <v>#REF!</v>
      </c>
      <c r="M48" s="235" t="e">
        <f>#REF!+#REF!+#REF!+'State 1'!K46+#REF!+#REF!</f>
        <v>#REF!</v>
      </c>
      <c r="N48" s="226" t="e">
        <f t="shared" si="0"/>
        <v>#REF!</v>
      </c>
      <c r="O48" s="173" t="e">
        <f>#REF!+#REF!+#REF!+'State 1'!L46+#REF!+#REF!</f>
        <v>#REF!</v>
      </c>
      <c r="P48" s="226" t="e">
        <f>O48/K48</f>
        <v>#REF!</v>
      </c>
    </row>
    <row r="49" spans="1:28" ht="15.75" customHeight="1" thickBot="1">
      <c r="A49" s="149"/>
      <c r="B49" s="159">
        <v>2022</v>
      </c>
      <c r="C49" s="158" t="s">
        <v>45</v>
      </c>
      <c r="D49" s="173" t="e">
        <f>#REF!+#REF!+#REF!+'State 1'!D47+#REF!+#REF!</f>
        <v>#REF!</v>
      </c>
      <c r="E49" s="173" t="e">
        <f>#REF!+#REF!+#REF!+'State 1'!E47+#REF!+#REF!</f>
        <v>#REF!</v>
      </c>
      <c r="F49" s="155"/>
      <c r="G49" s="154"/>
      <c r="H49" s="153"/>
      <c r="I49" s="152"/>
      <c r="J49" s="169" t="e">
        <f>(D49-E49)=K49</f>
        <v>#REF!</v>
      </c>
      <c r="K49" s="248" t="e">
        <f>#REF!+#REF!+#REF!+'State 1'!J47+#REF!+#REF!</f>
        <v>#REF!</v>
      </c>
      <c r="L49" s="242" t="e">
        <f>K49/D49</f>
        <v>#REF!</v>
      </c>
      <c r="M49" s="235" t="e">
        <f>#REF!+#REF!+#REF!+'State 1'!K47+#REF!+#REF!</f>
        <v>#REF!</v>
      </c>
      <c r="N49" s="226" t="e">
        <f t="shared" si="0"/>
        <v>#REF!</v>
      </c>
      <c r="O49" s="173" t="e">
        <f>#REF!+#REF!+#REF!+'State 1'!L47+#REF!+#REF!</f>
        <v>#REF!</v>
      </c>
      <c r="P49" s="226" t="e">
        <f>O49/K49</f>
        <v>#REF!</v>
      </c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</row>
    <row r="50" spans="1:28" ht="15.75" hidden="1" customHeight="1">
      <c r="B50" s="176"/>
      <c r="C50" s="177"/>
      <c r="D50" s="145"/>
      <c r="E50" s="145"/>
      <c r="F50" s="176"/>
      <c r="G50" s="175"/>
      <c r="H50" s="145"/>
      <c r="I50" s="145"/>
      <c r="J50" s="145"/>
      <c r="K50" s="247"/>
      <c r="L50" s="241"/>
      <c r="M50" s="145"/>
      <c r="N50" s="225"/>
      <c r="O50" s="145"/>
      <c r="P50" s="225"/>
    </row>
    <row r="51" spans="1:28" ht="15.75" hidden="1" customHeight="1">
      <c r="B51" s="174">
        <v>2018</v>
      </c>
      <c r="C51" s="158" t="s">
        <v>46</v>
      </c>
      <c r="D51" s="173"/>
      <c r="E51" s="172"/>
      <c r="F51" s="164">
        <v>2022</v>
      </c>
      <c r="G51" s="171" t="s">
        <v>36</v>
      </c>
      <c r="H51" s="170"/>
      <c r="I51" s="169"/>
      <c r="J51" s="218"/>
      <c r="K51" s="249"/>
      <c r="L51" s="243"/>
      <c r="M51" s="168"/>
      <c r="N51" s="228"/>
      <c r="O51" s="150"/>
      <c r="P51" s="234"/>
    </row>
    <row r="52" spans="1:28" ht="15.75" hidden="1" customHeight="1">
      <c r="B52" s="167">
        <v>2019</v>
      </c>
      <c r="C52" s="158" t="s">
        <v>46</v>
      </c>
      <c r="D52" s="166"/>
      <c r="E52" s="165"/>
      <c r="F52" s="164">
        <v>2022</v>
      </c>
      <c r="G52" s="163" t="s">
        <v>37</v>
      </c>
      <c r="H52" s="162"/>
      <c r="I52" s="161"/>
      <c r="J52" s="219"/>
      <c r="K52" s="250"/>
      <c r="L52" s="244"/>
      <c r="M52" s="160"/>
      <c r="N52" s="229"/>
      <c r="O52" s="150"/>
      <c r="P52" s="234"/>
    </row>
    <row r="53" spans="1:28" ht="15.75" hidden="1" customHeight="1">
      <c r="B53" s="167">
        <v>2020</v>
      </c>
      <c r="C53" s="158" t="s">
        <v>46</v>
      </c>
      <c r="D53" s="166"/>
      <c r="E53" s="165"/>
      <c r="F53" s="164">
        <v>2022</v>
      </c>
      <c r="G53" s="163" t="s">
        <v>38</v>
      </c>
      <c r="H53" s="162"/>
      <c r="I53" s="161"/>
      <c r="J53" s="219"/>
      <c r="K53" s="250"/>
      <c r="L53" s="244"/>
      <c r="M53" s="160"/>
      <c r="N53" s="229"/>
      <c r="O53" s="150"/>
      <c r="P53" s="234"/>
    </row>
    <row r="54" spans="1:28" ht="15.75" hidden="1" customHeight="1">
      <c r="B54" s="167">
        <v>2021</v>
      </c>
      <c r="C54" s="158" t="s">
        <v>46</v>
      </c>
      <c r="D54" s="166"/>
      <c r="E54" s="165"/>
      <c r="F54" s="164">
        <v>2022</v>
      </c>
      <c r="G54" s="163" t="s">
        <v>38</v>
      </c>
      <c r="H54" s="162"/>
      <c r="I54" s="161"/>
      <c r="J54" s="219"/>
      <c r="K54" s="250"/>
      <c r="L54" s="244"/>
      <c r="M54" s="160"/>
      <c r="N54" s="229"/>
      <c r="O54" s="150"/>
      <c r="P54" s="234"/>
    </row>
    <row r="55" spans="1:28" ht="15.75" hidden="1" customHeight="1">
      <c r="A55" s="149"/>
      <c r="B55" s="159">
        <v>2022</v>
      </c>
      <c r="C55" s="158" t="s">
        <v>46</v>
      </c>
      <c r="D55" s="157"/>
      <c r="E55" s="156"/>
      <c r="F55" s="155">
        <v>2022</v>
      </c>
      <c r="G55" s="154" t="s">
        <v>39</v>
      </c>
      <c r="H55" s="153"/>
      <c r="I55" s="152"/>
      <c r="J55" s="220"/>
      <c r="K55" s="251"/>
      <c r="L55" s="245"/>
      <c r="M55" s="151"/>
      <c r="N55" s="230"/>
      <c r="O55" s="150"/>
      <c r="P55" s="234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</row>
    <row r="56" spans="1:28" ht="15.75" hidden="1" customHeight="1">
      <c r="B56" s="147"/>
      <c r="C56" s="148"/>
      <c r="D56" s="144"/>
      <c r="E56" s="144"/>
      <c r="F56" s="147"/>
      <c r="G56" s="146"/>
      <c r="H56" s="144"/>
      <c r="I56" s="145"/>
      <c r="J56" s="145"/>
      <c r="K56" s="247"/>
      <c r="L56" s="241"/>
      <c r="M56" s="144"/>
      <c r="N56" s="227"/>
      <c r="O56" s="144"/>
      <c r="P56" s="227"/>
    </row>
    <row r="57" spans="1:28" ht="15.75" hidden="1" customHeight="1">
      <c r="B57" s="174">
        <v>2018</v>
      </c>
      <c r="C57" s="158"/>
      <c r="D57" s="173"/>
      <c r="E57" s="172"/>
      <c r="F57" s="164">
        <v>2022</v>
      </c>
      <c r="G57" s="171" t="s">
        <v>36</v>
      </c>
      <c r="H57" s="170"/>
      <c r="I57" s="169"/>
      <c r="J57" s="218"/>
      <c r="K57" s="249"/>
      <c r="L57" s="243"/>
      <c r="M57" s="168"/>
      <c r="N57" s="228"/>
      <c r="O57" s="150"/>
      <c r="P57" s="234"/>
    </row>
    <row r="58" spans="1:28" ht="15.75" hidden="1" customHeight="1">
      <c r="B58" s="167">
        <v>2019</v>
      </c>
      <c r="C58" s="158"/>
      <c r="D58" s="166"/>
      <c r="E58" s="165"/>
      <c r="F58" s="164">
        <v>2022</v>
      </c>
      <c r="G58" s="163" t="s">
        <v>37</v>
      </c>
      <c r="H58" s="162"/>
      <c r="I58" s="161"/>
      <c r="J58" s="219"/>
      <c r="K58" s="250"/>
      <c r="L58" s="244"/>
      <c r="M58" s="160"/>
      <c r="N58" s="229"/>
      <c r="O58" s="150"/>
      <c r="P58" s="234"/>
    </row>
    <row r="59" spans="1:28" ht="15.75" hidden="1" customHeight="1">
      <c r="B59" s="167">
        <v>2020</v>
      </c>
      <c r="C59" s="158"/>
      <c r="D59" s="166"/>
      <c r="E59" s="165"/>
      <c r="F59" s="164">
        <v>2022</v>
      </c>
      <c r="G59" s="163" t="s">
        <v>38</v>
      </c>
      <c r="H59" s="162"/>
      <c r="I59" s="161"/>
      <c r="J59" s="219"/>
      <c r="K59" s="250"/>
      <c r="L59" s="244"/>
      <c r="M59" s="160"/>
      <c r="N59" s="229"/>
      <c r="O59" s="150"/>
      <c r="P59" s="234"/>
    </row>
    <row r="60" spans="1:28" ht="15.75" hidden="1" customHeight="1">
      <c r="B60" s="167">
        <v>2021</v>
      </c>
      <c r="C60" s="158"/>
      <c r="D60" s="166"/>
      <c r="E60" s="165"/>
      <c r="F60" s="164">
        <v>2022</v>
      </c>
      <c r="G60" s="163" t="s">
        <v>38</v>
      </c>
      <c r="H60" s="162"/>
      <c r="I60" s="161"/>
      <c r="J60" s="219"/>
      <c r="K60" s="250"/>
      <c r="L60" s="244"/>
      <c r="M60" s="160"/>
      <c r="N60" s="229"/>
      <c r="O60" s="150"/>
      <c r="P60" s="234"/>
    </row>
    <row r="61" spans="1:28" ht="15.75" hidden="1" customHeight="1">
      <c r="A61" s="149"/>
      <c r="B61" s="159">
        <v>2022</v>
      </c>
      <c r="C61" s="158"/>
      <c r="D61" s="157"/>
      <c r="E61" s="156"/>
      <c r="F61" s="155">
        <v>2022</v>
      </c>
      <c r="G61" s="154" t="s">
        <v>39</v>
      </c>
      <c r="H61" s="153"/>
      <c r="I61" s="152"/>
      <c r="J61" s="220"/>
      <c r="K61" s="251"/>
      <c r="L61" s="245"/>
      <c r="M61" s="151"/>
      <c r="N61" s="230"/>
      <c r="O61" s="150"/>
      <c r="P61" s="234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</row>
    <row r="62" spans="1:28" ht="15.75" hidden="1" customHeight="1">
      <c r="B62" s="147"/>
      <c r="C62" s="148"/>
      <c r="D62" s="144"/>
      <c r="E62" s="144"/>
      <c r="F62" s="147"/>
      <c r="G62" s="146"/>
      <c r="H62" s="144"/>
      <c r="I62" s="145"/>
      <c r="J62" s="145"/>
      <c r="K62" s="247"/>
      <c r="L62" s="241"/>
      <c r="M62" s="144"/>
      <c r="N62" s="227"/>
      <c r="O62" s="144"/>
      <c r="P62" s="227"/>
    </row>
    <row r="63" spans="1:28" ht="15.75" hidden="1" customHeight="1">
      <c r="G63" s="143"/>
      <c r="L63" s="252"/>
      <c r="N63" s="253"/>
      <c r="P63" s="253"/>
    </row>
    <row r="64" spans="1:28" ht="15.75" customHeight="1" thickBot="1">
      <c r="B64" s="147"/>
      <c r="C64" s="148"/>
      <c r="D64" s="144"/>
      <c r="E64" s="144"/>
      <c r="F64" s="147"/>
      <c r="G64" s="146"/>
      <c r="H64" s="144"/>
      <c r="I64" s="145"/>
      <c r="J64" s="145"/>
      <c r="K64" s="247"/>
      <c r="L64" s="241"/>
      <c r="M64" s="144"/>
      <c r="N64" s="227"/>
      <c r="O64" s="144"/>
      <c r="P64" s="227"/>
    </row>
    <row r="65" spans="2:16" ht="15.75" customHeight="1" thickBot="1">
      <c r="B65" s="174">
        <v>2018</v>
      </c>
      <c r="C65" s="158" t="s">
        <v>82</v>
      </c>
      <c r="D65" s="173" t="e">
        <f>#REF!</f>
        <v>#REF!</v>
      </c>
      <c r="E65" s="173" t="e">
        <f>#REF!</f>
        <v>#REF!</v>
      </c>
      <c r="F65" s="164"/>
      <c r="G65" s="171"/>
      <c r="H65" s="170"/>
      <c r="I65" s="169"/>
      <c r="J65" s="169" t="e">
        <f>(D65-E65)=K65</f>
        <v>#REF!</v>
      </c>
      <c r="K65" s="248" t="e">
        <f>#REF!</f>
        <v>#REF!</v>
      </c>
      <c r="L65" s="242" t="e">
        <f>K65/D65</f>
        <v>#REF!</v>
      </c>
      <c r="M65" s="173" t="e">
        <f>#REF!</f>
        <v>#REF!</v>
      </c>
      <c r="N65" s="226" t="e">
        <f>M65/K65</f>
        <v>#REF!</v>
      </c>
      <c r="O65" s="173" t="e">
        <f>#REF!</f>
        <v>#REF!</v>
      </c>
      <c r="P65" s="226" t="e">
        <f>O65/K65</f>
        <v>#REF!</v>
      </c>
    </row>
    <row r="66" spans="2:16" ht="15.75" customHeight="1" thickBot="1">
      <c r="B66" s="167">
        <v>2019</v>
      </c>
      <c r="C66" s="158" t="s">
        <v>82</v>
      </c>
      <c r="D66" s="173" t="e">
        <f>#REF!</f>
        <v>#REF!</v>
      </c>
      <c r="E66" s="173" t="e">
        <f>#REF!</f>
        <v>#REF!</v>
      </c>
      <c r="F66" s="164"/>
      <c r="G66" s="171"/>
      <c r="H66" s="162"/>
      <c r="I66" s="161"/>
      <c r="J66" s="169" t="e">
        <f>(D66-E66)=K66</f>
        <v>#REF!</v>
      </c>
      <c r="K66" s="248" t="e">
        <f>#REF!</f>
        <v>#REF!</v>
      </c>
      <c r="L66" s="242" t="e">
        <f>K66/D66</f>
        <v>#REF!</v>
      </c>
      <c r="M66" s="173" t="e">
        <f>#REF!</f>
        <v>#REF!</v>
      </c>
      <c r="N66" s="226" t="e">
        <f>M66/K66</f>
        <v>#REF!</v>
      </c>
      <c r="O66" s="173" t="e">
        <f>#REF!</f>
        <v>#REF!</v>
      </c>
      <c r="P66" s="226" t="e">
        <f>O66/K66</f>
        <v>#REF!</v>
      </c>
    </row>
    <row r="67" spans="2:16" ht="15.75" customHeight="1" thickBot="1">
      <c r="B67" s="167">
        <v>2020</v>
      </c>
      <c r="C67" s="158" t="s">
        <v>82</v>
      </c>
      <c r="D67" s="173" t="e">
        <f>#REF!</f>
        <v>#REF!</v>
      </c>
      <c r="E67" s="173" t="e">
        <f>#REF!</f>
        <v>#REF!</v>
      </c>
      <c r="F67" s="164"/>
      <c r="G67" s="163"/>
      <c r="H67" s="162"/>
      <c r="I67" s="161"/>
      <c r="J67" s="169" t="e">
        <f>(D67-E67)=K67</f>
        <v>#REF!</v>
      </c>
      <c r="K67" s="248" t="e">
        <f>#REF!</f>
        <v>#REF!</v>
      </c>
      <c r="L67" s="242" t="e">
        <f>K67/D67</f>
        <v>#REF!</v>
      </c>
      <c r="M67" s="173" t="e">
        <f>#REF!</f>
        <v>#REF!</v>
      </c>
      <c r="N67" s="226" t="e">
        <f>M67/K67</f>
        <v>#REF!</v>
      </c>
      <c r="O67" s="173" t="e">
        <f>#REF!</f>
        <v>#REF!</v>
      </c>
      <c r="P67" s="226" t="e">
        <f>O67/K67</f>
        <v>#REF!</v>
      </c>
    </row>
    <row r="68" spans="2:16" ht="15.75" customHeight="1" thickBot="1">
      <c r="B68" s="167">
        <v>2021</v>
      </c>
      <c r="C68" s="158" t="s">
        <v>82</v>
      </c>
      <c r="D68" s="173" t="e">
        <f>#REF!</f>
        <v>#REF!</v>
      </c>
      <c r="E68" s="173" t="e">
        <f>#REF!</f>
        <v>#REF!</v>
      </c>
      <c r="F68" s="164"/>
      <c r="G68" s="163"/>
      <c r="H68" s="162"/>
      <c r="I68" s="161"/>
      <c r="J68" s="169" t="e">
        <f>(D68-E68)=K68</f>
        <v>#REF!</v>
      </c>
      <c r="K68" s="248" t="e">
        <f>#REF!</f>
        <v>#REF!</v>
      </c>
      <c r="L68" s="242" t="e">
        <f>K68/D68</f>
        <v>#REF!</v>
      </c>
      <c r="M68" s="173" t="e">
        <f>#REF!</f>
        <v>#REF!</v>
      </c>
      <c r="N68" s="226" t="e">
        <f>M68/K68</f>
        <v>#REF!</v>
      </c>
      <c r="O68" s="173" t="e">
        <f>#REF!</f>
        <v>#REF!</v>
      </c>
      <c r="P68" s="226" t="e">
        <f>O68/K68</f>
        <v>#REF!</v>
      </c>
    </row>
    <row r="69" spans="2:16" ht="15.75" customHeight="1" thickBot="1">
      <c r="B69" s="159">
        <v>2022</v>
      </c>
      <c r="C69" s="158" t="s">
        <v>82</v>
      </c>
      <c r="D69" s="173" t="e">
        <f>#REF!</f>
        <v>#REF!</v>
      </c>
      <c r="E69" s="173" t="e">
        <f>#REF!</f>
        <v>#REF!</v>
      </c>
      <c r="F69" s="155"/>
      <c r="G69" s="154"/>
      <c r="H69" s="153"/>
      <c r="I69" s="152"/>
      <c r="J69" s="169" t="e">
        <f>(D69-E69)=K69</f>
        <v>#REF!</v>
      </c>
      <c r="K69" s="248" t="e">
        <f>#REF!</f>
        <v>#REF!</v>
      </c>
      <c r="L69" s="242" t="e">
        <f>K69/D69</f>
        <v>#REF!</v>
      </c>
      <c r="M69" s="173" t="e">
        <f>#REF!</f>
        <v>#REF!</v>
      </c>
      <c r="N69" s="226" t="e">
        <f>M69/K69</f>
        <v>#REF!</v>
      </c>
      <c r="O69" s="173" t="e">
        <f>#REF!</f>
        <v>#REF!</v>
      </c>
      <c r="P69" s="226" t="e">
        <f>O69/K69</f>
        <v>#REF!</v>
      </c>
    </row>
    <row r="70" spans="2:16" ht="15.75" customHeight="1">
      <c r="G70" s="143"/>
      <c r="L70" s="252"/>
      <c r="N70" s="253"/>
      <c r="P70" s="253"/>
    </row>
    <row r="71" spans="2:16" ht="15.75" customHeight="1">
      <c r="G71" s="143"/>
      <c r="L71" s="252"/>
      <c r="N71" s="253"/>
      <c r="P71" s="253"/>
    </row>
    <row r="72" spans="2:16" ht="15.75" customHeight="1">
      <c r="G72" s="143"/>
      <c r="L72" s="252"/>
      <c r="N72" s="253"/>
      <c r="P72" s="253"/>
    </row>
    <row r="73" spans="2:16" ht="15.75" customHeight="1">
      <c r="G73" s="143"/>
      <c r="L73" s="252"/>
      <c r="N73" s="253"/>
      <c r="P73" s="253"/>
    </row>
    <row r="74" spans="2:16" ht="15.75" customHeight="1">
      <c r="G74" s="143"/>
      <c r="L74" s="252"/>
      <c r="N74" s="253"/>
      <c r="P74" s="253"/>
    </row>
    <row r="75" spans="2:16" ht="15.75" customHeight="1">
      <c r="G75" s="143"/>
      <c r="L75" s="252"/>
      <c r="N75" s="253"/>
      <c r="P75" s="253"/>
    </row>
    <row r="76" spans="2:16" ht="15.75" customHeight="1">
      <c r="G76" s="143"/>
      <c r="L76" s="252"/>
      <c r="N76" s="253"/>
      <c r="P76" s="253"/>
    </row>
    <row r="77" spans="2:16" ht="15.75" customHeight="1">
      <c r="G77" s="143"/>
      <c r="L77" s="252"/>
      <c r="N77" s="253"/>
      <c r="P77" s="253"/>
    </row>
    <row r="78" spans="2:16" ht="15.75" customHeight="1">
      <c r="G78" s="143"/>
      <c r="L78" s="252"/>
      <c r="N78" s="253"/>
      <c r="P78" s="253"/>
    </row>
    <row r="79" spans="2:16" ht="15.75" customHeight="1">
      <c r="G79" s="143"/>
      <c r="L79" s="252"/>
      <c r="N79" s="253"/>
      <c r="P79" s="253"/>
    </row>
    <row r="80" spans="2:16" ht="15.75" customHeight="1">
      <c r="G80" s="143"/>
      <c r="L80" s="252"/>
      <c r="N80" s="253"/>
      <c r="P80" s="253"/>
    </row>
    <row r="81" spans="7:7" ht="15.75" customHeight="1">
      <c r="G81" s="143"/>
    </row>
    <row r="82" spans="7:7" ht="15.75" customHeight="1">
      <c r="G82" s="143"/>
    </row>
    <row r="83" spans="7:7" ht="15.75" customHeight="1">
      <c r="G83" s="143"/>
    </row>
    <row r="84" spans="7:7" ht="15.75" customHeight="1">
      <c r="G84" s="143"/>
    </row>
    <row r="85" spans="7:7" ht="15.75" customHeight="1">
      <c r="G85" s="143"/>
    </row>
    <row r="86" spans="7:7" ht="15.75" customHeight="1">
      <c r="G86" s="143"/>
    </row>
    <row r="87" spans="7:7" ht="15.75" customHeight="1">
      <c r="G87" s="143"/>
    </row>
    <row r="88" spans="7:7" ht="15.75" customHeight="1">
      <c r="G88" s="143"/>
    </row>
    <row r="89" spans="7:7" ht="15.75" customHeight="1">
      <c r="G89" s="143"/>
    </row>
    <row r="90" spans="7:7" ht="15.75" customHeight="1">
      <c r="G90" s="143"/>
    </row>
    <row r="91" spans="7:7" ht="15.75" customHeight="1">
      <c r="G91" s="143"/>
    </row>
    <row r="92" spans="7:7" ht="15.75" customHeight="1">
      <c r="G92" s="143"/>
    </row>
    <row r="93" spans="7:7" ht="15.75" customHeight="1">
      <c r="G93" s="143"/>
    </row>
    <row r="94" spans="7:7" ht="15.75" customHeight="1">
      <c r="G94" s="143"/>
    </row>
    <row r="95" spans="7:7" ht="15.75" customHeight="1">
      <c r="G95" s="143"/>
    </row>
    <row r="96" spans="7:7" ht="15.75" customHeight="1">
      <c r="G96" s="143"/>
    </row>
    <row r="97" spans="7:7" ht="15.75" customHeight="1">
      <c r="G97" s="143"/>
    </row>
    <row r="98" spans="7:7" ht="15.75" customHeight="1">
      <c r="G98" s="143"/>
    </row>
    <row r="99" spans="7:7" ht="15.75" customHeight="1">
      <c r="G99" s="143"/>
    </row>
    <row r="100" spans="7:7" ht="15.75" customHeight="1">
      <c r="G100" s="143"/>
    </row>
    <row r="101" spans="7:7" ht="15.75" customHeight="1">
      <c r="G101" s="143"/>
    </row>
    <row r="102" spans="7:7" ht="15.75" customHeight="1">
      <c r="G102" s="143"/>
    </row>
    <row r="103" spans="7:7" ht="15.75" customHeight="1">
      <c r="G103" s="143"/>
    </row>
    <row r="104" spans="7:7" ht="15.75" customHeight="1">
      <c r="G104" s="143"/>
    </row>
    <row r="105" spans="7:7" ht="15.75" customHeight="1">
      <c r="G105" s="143"/>
    </row>
    <row r="106" spans="7:7" ht="15.75" customHeight="1">
      <c r="G106" s="143"/>
    </row>
    <row r="107" spans="7:7" ht="15.75" customHeight="1">
      <c r="G107" s="143"/>
    </row>
    <row r="108" spans="7:7" ht="15.75" customHeight="1">
      <c r="G108" s="143"/>
    </row>
    <row r="109" spans="7:7" ht="15.75" customHeight="1">
      <c r="G109" s="143"/>
    </row>
    <row r="110" spans="7:7" ht="15.75" customHeight="1">
      <c r="G110" s="143"/>
    </row>
    <row r="111" spans="7:7" ht="15.75" customHeight="1">
      <c r="G111" s="143"/>
    </row>
    <row r="112" spans="7:7" ht="15.75" customHeight="1">
      <c r="G112" s="143"/>
    </row>
    <row r="113" spans="7:7" ht="15.75" customHeight="1">
      <c r="G113" s="143"/>
    </row>
    <row r="114" spans="7:7" ht="15.75" customHeight="1">
      <c r="G114" s="143"/>
    </row>
    <row r="115" spans="7:7" ht="15.75" customHeight="1">
      <c r="G115" s="143"/>
    </row>
    <row r="116" spans="7:7" ht="15.75" customHeight="1">
      <c r="G116" s="143"/>
    </row>
    <row r="117" spans="7:7" ht="15.75" customHeight="1">
      <c r="G117" s="143"/>
    </row>
    <row r="118" spans="7:7" ht="15.75" customHeight="1">
      <c r="G118" s="143"/>
    </row>
    <row r="119" spans="7:7" ht="15.75" customHeight="1">
      <c r="G119" s="143"/>
    </row>
    <row r="120" spans="7:7" ht="15.75" customHeight="1">
      <c r="G120" s="143"/>
    </row>
    <row r="121" spans="7:7" ht="15.75" customHeight="1">
      <c r="G121" s="143"/>
    </row>
    <row r="122" spans="7:7" ht="15.75" customHeight="1">
      <c r="G122" s="143"/>
    </row>
    <row r="123" spans="7:7" ht="15.75" customHeight="1">
      <c r="G123" s="143"/>
    </row>
    <row r="124" spans="7:7" ht="15.75" customHeight="1">
      <c r="G124" s="143"/>
    </row>
    <row r="125" spans="7:7" ht="15.75" customHeight="1">
      <c r="G125" s="143"/>
    </row>
    <row r="126" spans="7:7" ht="15.75" customHeight="1">
      <c r="G126" s="143"/>
    </row>
    <row r="127" spans="7:7" ht="15.75" customHeight="1">
      <c r="G127" s="143"/>
    </row>
    <row r="128" spans="7:7" ht="15.75" customHeight="1">
      <c r="G128" s="143"/>
    </row>
    <row r="129" spans="7:7" ht="15.75" customHeight="1">
      <c r="G129" s="143"/>
    </row>
    <row r="130" spans="7:7" ht="15.75" customHeight="1">
      <c r="G130" s="143"/>
    </row>
    <row r="131" spans="7:7" ht="15.75" customHeight="1">
      <c r="G131" s="143"/>
    </row>
    <row r="132" spans="7:7" ht="15.75" customHeight="1">
      <c r="G132" s="143"/>
    </row>
    <row r="133" spans="7:7" ht="15.75" customHeight="1">
      <c r="G133" s="143"/>
    </row>
    <row r="134" spans="7:7" ht="15.75" customHeight="1">
      <c r="G134" s="143"/>
    </row>
    <row r="135" spans="7:7" ht="15.75" customHeight="1">
      <c r="G135" s="143"/>
    </row>
    <row r="136" spans="7:7" ht="15.75" customHeight="1">
      <c r="G136" s="143"/>
    </row>
    <row r="137" spans="7:7" ht="15.75" customHeight="1">
      <c r="G137" s="143"/>
    </row>
    <row r="138" spans="7:7" ht="15.75" customHeight="1">
      <c r="G138" s="143"/>
    </row>
    <row r="139" spans="7:7" ht="15.75" customHeight="1">
      <c r="G139" s="143"/>
    </row>
    <row r="140" spans="7:7" ht="15.75" customHeight="1">
      <c r="G140" s="143"/>
    </row>
    <row r="141" spans="7:7" ht="15.75" customHeight="1">
      <c r="G141" s="143"/>
    </row>
    <row r="142" spans="7:7" ht="15.75" customHeight="1">
      <c r="G142" s="143"/>
    </row>
    <row r="143" spans="7:7" ht="15.75" customHeight="1">
      <c r="G143" s="143"/>
    </row>
    <row r="144" spans="7:7" ht="15.75" customHeight="1">
      <c r="G144" s="143"/>
    </row>
    <row r="145" spans="7:7" ht="15.75" customHeight="1">
      <c r="G145" s="143"/>
    </row>
    <row r="146" spans="7:7" ht="15.75" customHeight="1">
      <c r="G146" s="143"/>
    </row>
    <row r="147" spans="7:7" ht="15.75" customHeight="1">
      <c r="G147" s="143"/>
    </row>
    <row r="148" spans="7:7" ht="15.75" customHeight="1">
      <c r="G148" s="143"/>
    </row>
    <row r="149" spans="7:7" ht="15.75" customHeight="1">
      <c r="G149" s="143"/>
    </row>
    <row r="150" spans="7:7" ht="15.75" customHeight="1">
      <c r="G150" s="143"/>
    </row>
    <row r="151" spans="7:7" ht="15.75" customHeight="1">
      <c r="G151" s="143"/>
    </row>
    <row r="152" spans="7:7" ht="15.75" customHeight="1">
      <c r="G152" s="143"/>
    </row>
    <row r="153" spans="7:7" ht="15.75" customHeight="1">
      <c r="G153" s="143"/>
    </row>
    <row r="154" spans="7:7" ht="15.75" customHeight="1">
      <c r="G154" s="143"/>
    </row>
    <row r="155" spans="7:7" ht="15.75" customHeight="1">
      <c r="G155" s="143"/>
    </row>
    <row r="156" spans="7:7" ht="15.75" customHeight="1">
      <c r="G156" s="143"/>
    </row>
    <row r="157" spans="7:7" ht="15.75" customHeight="1">
      <c r="G157" s="143"/>
    </row>
    <row r="158" spans="7:7" ht="15.75" customHeight="1">
      <c r="G158" s="143"/>
    </row>
    <row r="159" spans="7:7" ht="15.75" customHeight="1">
      <c r="G159" s="143"/>
    </row>
    <row r="160" spans="7:7" ht="15.75" customHeight="1">
      <c r="G160" s="143"/>
    </row>
    <row r="161" spans="7:7" ht="15.75" customHeight="1">
      <c r="G161" s="143"/>
    </row>
    <row r="162" spans="7:7" ht="15.75" customHeight="1">
      <c r="G162" s="143"/>
    </row>
    <row r="163" spans="7:7" ht="15.75" customHeight="1">
      <c r="G163" s="143"/>
    </row>
    <row r="164" spans="7:7" ht="15.75" customHeight="1">
      <c r="G164" s="143"/>
    </row>
    <row r="165" spans="7:7" ht="15.75" customHeight="1">
      <c r="G165" s="143"/>
    </row>
    <row r="166" spans="7:7" ht="15.75" customHeight="1">
      <c r="G166" s="143"/>
    </row>
    <row r="167" spans="7:7" ht="15.75" customHeight="1">
      <c r="G167" s="143"/>
    </row>
    <row r="168" spans="7:7" ht="15.75" customHeight="1">
      <c r="G168" s="143"/>
    </row>
    <row r="169" spans="7:7" ht="15.75" customHeight="1">
      <c r="G169" s="143"/>
    </row>
    <row r="170" spans="7:7" ht="15.75" customHeight="1">
      <c r="G170" s="143"/>
    </row>
    <row r="171" spans="7:7" ht="15.75" customHeight="1">
      <c r="G171" s="143"/>
    </row>
    <row r="172" spans="7:7" ht="15.75" customHeight="1">
      <c r="G172" s="143"/>
    </row>
    <row r="173" spans="7:7" ht="15.75" customHeight="1">
      <c r="G173" s="143"/>
    </row>
    <row r="174" spans="7:7" ht="15.75" customHeight="1">
      <c r="G174" s="143"/>
    </row>
    <row r="175" spans="7:7" ht="15.75" customHeight="1">
      <c r="G175" s="143"/>
    </row>
    <row r="176" spans="7:7" ht="15.75" customHeight="1">
      <c r="G176" s="143"/>
    </row>
    <row r="177" spans="7:7" ht="15.75" customHeight="1">
      <c r="G177" s="143"/>
    </row>
    <row r="178" spans="7:7" ht="15.75" customHeight="1">
      <c r="G178" s="143"/>
    </row>
    <row r="179" spans="7:7" ht="15.75" customHeight="1">
      <c r="G179" s="143"/>
    </row>
    <row r="180" spans="7:7" ht="15.75" customHeight="1">
      <c r="G180" s="143"/>
    </row>
    <row r="181" spans="7:7" ht="15.75" customHeight="1">
      <c r="G181" s="143"/>
    </row>
    <row r="182" spans="7:7" ht="15.75" customHeight="1">
      <c r="G182" s="143"/>
    </row>
    <row r="183" spans="7:7" ht="15.75" customHeight="1">
      <c r="G183" s="143"/>
    </row>
    <row r="184" spans="7:7" ht="15.75" customHeight="1">
      <c r="G184" s="143"/>
    </row>
    <row r="185" spans="7:7" ht="15.75" customHeight="1">
      <c r="G185" s="143"/>
    </row>
    <row r="186" spans="7:7" ht="15.75" customHeight="1">
      <c r="G186" s="143"/>
    </row>
    <row r="187" spans="7:7" ht="15.75" customHeight="1">
      <c r="G187" s="143"/>
    </row>
    <row r="188" spans="7:7" ht="15.75" customHeight="1">
      <c r="G188" s="143"/>
    </row>
    <row r="189" spans="7:7" ht="15.75" customHeight="1">
      <c r="G189" s="143"/>
    </row>
    <row r="190" spans="7:7" ht="15.75" customHeight="1">
      <c r="G190" s="143"/>
    </row>
    <row r="191" spans="7:7" ht="15.75" customHeight="1">
      <c r="G191" s="143"/>
    </row>
    <row r="192" spans="7:7" ht="15.75" customHeight="1">
      <c r="G192" s="143"/>
    </row>
    <row r="193" spans="7:7" ht="15.75" customHeight="1">
      <c r="G193" s="143"/>
    </row>
    <row r="194" spans="7:7" ht="15.75" customHeight="1">
      <c r="G194" s="143"/>
    </row>
    <row r="195" spans="7:7" ht="15.75" customHeight="1">
      <c r="G195" s="143"/>
    </row>
    <row r="196" spans="7:7" ht="15.75" customHeight="1">
      <c r="G196" s="143"/>
    </row>
    <row r="197" spans="7:7" ht="15.75" customHeight="1">
      <c r="G197" s="143"/>
    </row>
    <row r="198" spans="7:7" ht="15.75" customHeight="1">
      <c r="G198" s="143"/>
    </row>
    <row r="199" spans="7:7" ht="15.75" customHeight="1">
      <c r="G199" s="143"/>
    </row>
    <row r="200" spans="7:7" ht="15.75" customHeight="1">
      <c r="G200" s="143"/>
    </row>
    <row r="201" spans="7:7" ht="15.75" customHeight="1">
      <c r="G201" s="143"/>
    </row>
    <row r="202" spans="7:7" ht="15.75" customHeight="1">
      <c r="G202" s="143"/>
    </row>
    <row r="203" spans="7:7" ht="15.75" customHeight="1">
      <c r="G203" s="143"/>
    </row>
    <row r="204" spans="7:7" ht="15.75" customHeight="1">
      <c r="G204" s="143"/>
    </row>
    <row r="205" spans="7:7" ht="15.75" customHeight="1">
      <c r="G205" s="143"/>
    </row>
    <row r="206" spans="7:7" ht="15.75" customHeight="1">
      <c r="G206" s="143"/>
    </row>
    <row r="207" spans="7:7" ht="15.75" customHeight="1">
      <c r="G207" s="143"/>
    </row>
    <row r="208" spans="7:7" ht="15.75" customHeight="1">
      <c r="G208" s="143"/>
    </row>
    <row r="209" spans="7:7" ht="15.75" customHeight="1">
      <c r="G209" s="143"/>
    </row>
    <row r="210" spans="7:7" ht="15.75" customHeight="1">
      <c r="G210" s="143"/>
    </row>
    <row r="211" spans="7:7" ht="15.75" customHeight="1">
      <c r="G211" s="143"/>
    </row>
    <row r="212" spans="7:7" ht="15.75" customHeight="1">
      <c r="G212" s="143"/>
    </row>
    <row r="213" spans="7:7" ht="15.75" customHeight="1">
      <c r="G213" s="143"/>
    </row>
    <row r="214" spans="7:7" ht="15.75" customHeight="1">
      <c r="G214" s="143"/>
    </row>
    <row r="215" spans="7:7" ht="15.75" customHeight="1">
      <c r="G215" s="143"/>
    </row>
    <row r="216" spans="7:7" ht="15.75" customHeight="1">
      <c r="G216" s="143"/>
    </row>
    <row r="217" spans="7:7" ht="15.75" customHeight="1">
      <c r="G217" s="143"/>
    </row>
    <row r="218" spans="7:7" ht="15.75" customHeight="1">
      <c r="G218" s="143"/>
    </row>
    <row r="219" spans="7:7" ht="15.75" customHeight="1">
      <c r="G219" s="143"/>
    </row>
    <row r="220" spans="7:7" ht="15.75" customHeight="1">
      <c r="G220" s="143"/>
    </row>
    <row r="221" spans="7:7" ht="15.75" customHeight="1">
      <c r="G221" s="143"/>
    </row>
    <row r="222" spans="7:7" ht="15.75" customHeight="1">
      <c r="G222" s="143"/>
    </row>
    <row r="223" spans="7:7" ht="15.75" customHeight="1">
      <c r="G223" s="143"/>
    </row>
    <row r="224" spans="7:7" ht="15.75" customHeight="1">
      <c r="G224" s="143"/>
    </row>
    <row r="225" spans="7:7" ht="15.75" customHeight="1">
      <c r="G225" s="143"/>
    </row>
    <row r="226" spans="7:7" ht="15.75" customHeight="1">
      <c r="G226" s="143"/>
    </row>
    <row r="227" spans="7:7" ht="15.75" customHeight="1">
      <c r="G227" s="143"/>
    </row>
    <row r="228" spans="7:7" ht="15.75" customHeight="1">
      <c r="G228" s="143"/>
    </row>
    <row r="229" spans="7:7" ht="15.75" customHeight="1">
      <c r="G229" s="143"/>
    </row>
    <row r="230" spans="7:7" ht="15.75" customHeight="1">
      <c r="G230" s="143"/>
    </row>
    <row r="231" spans="7:7" ht="15.75" customHeight="1">
      <c r="G231" s="143"/>
    </row>
    <row r="232" spans="7:7" ht="15.75" customHeight="1">
      <c r="G232" s="143"/>
    </row>
    <row r="233" spans="7:7" ht="15.75" customHeight="1">
      <c r="G233" s="143"/>
    </row>
    <row r="234" spans="7:7" ht="15.75" customHeight="1">
      <c r="G234" s="143"/>
    </row>
    <row r="235" spans="7:7" ht="15.75" customHeight="1">
      <c r="G235" s="143"/>
    </row>
    <row r="236" spans="7:7" ht="15.75" customHeight="1">
      <c r="G236" s="143"/>
    </row>
    <row r="237" spans="7:7" ht="15.75" customHeight="1">
      <c r="G237" s="143"/>
    </row>
    <row r="238" spans="7:7" ht="15.75" customHeight="1">
      <c r="G238" s="143"/>
    </row>
    <row r="239" spans="7:7" ht="15.75" customHeight="1">
      <c r="G239" s="143"/>
    </row>
    <row r="240" spans="7:7" ht="15.75" customHeight="1">
      <c r="G240" s="143"/>
    </row>
    <row r="241" spans="7:7" ht="15.75" customHeight="1">
      <c r="G241" s="143"/>
    </row>
    <row r="242" spans="7:7" ht="15.75" customHeight="1">
      <c r="G242" s="143"/>
    </row>
    <row r="243" spans="7:7" ht="15.75" customHeight="1">
      <c r="G243" s="143"/>
    </row>
    <row r="244" spans="7:7" ht="15.75" customHeight="1">
      <c r="G244" s="143"/>
    </row>
    <row r="245" spans="7:7" ht="15.75" customHeight="1">
      <c r="G245" s="143"/>
    </row>
    <row r="246" spans="7:7" ht="15.75" customHeight="1">
      <c r="G246" s="143"/>
    </row>
    <row r="247" spans="7:7" ht="15.75" customHeight="1">
      <c r="G247" s="143"/>
    </row>
    <row r="248" spans="7:7" ht="15.75" customHeight="1">
      <c r="G248" s="143"/>
    </row>
    <row r="249" spans="7:7" ht="15.75" customHeight="1">
      <c r="G249" s="143"/>
    </row>
    <row r="250" spans="7:7" ht="15.75" customHeight="1">
      <c r="G250" s="143"/>
    </row>
    <row r="251" spans="7:7" ht="15.75" customHeight="1">
      <c r="G251" s="143"/>
    </row>
    <row r="252" spans="7:7" ht="15.75" customHeight="1">
      <c r="G252" s="143"/>
    </row>
    <row r="253" spans="7:7" ht="15.75" customHeight="1">
      <c r="G253" s="143"/>
    </row>
    <row r="254" spans="7:7" ht="15.75" customHeight="1">
      <c r="G254" s="143"/>
    </row>
    <row r="255" spans="7:7" ht="15.75" customHeight="1">
      <c r="G255" s="143"/>
    </row>
    <row r="256" spans="7:7" ht="15.75" customHeight="1">
      <c r="G256" s="143"/>
    </row>
    <row r="257" spans="7:7" ht="15.75" customHeight="1">
      <c r="G257" s="143"/>
    </row>
    <row r="258" spans="7:7" ht="15.75" customHeight="1">
      <c r="G258" s="143"/>
    </row>
    <row r="259" spans="7:7" ht="15.75" customHeight="1">
      <c r="G259" s="143"/>
    </row>
    <row r="260" spans="7:7" ht="15.75" customHeight="1">
      <c r="G260" s="143"/>
    </row>
    <row r="261" spans="7:7" ht="15.75" customHeight="1">
      <c r="G261" s="143"/>
    </row>
    <row r="262" spans="7:7" ht="15.75" customHeight="1">
      <c r="G262" s="143"/>
    </row>
    <row r="263" spans="7:7" ht="15.75" customHeight="1">
      <c r="G263" s="143"/>
    </row>
    <row r="264" spans="7:7" ht="15.75" customHeight="1">
      <c r="G264" s="143"/>
    </row>
    <row r="265" spans="7:7" ht="15.75" customHeight="1">
      <c r="G265" s="143"/>
    </row>
    <row r="266" spans="7:7" ht="15.75" customHeight="1">
      <c r="G266" s="143"/>
    </row>
    <row r="267" spans="7:7" ht="15.75" customHeight="1">
      <c r="G267" s="143"/>
    </row>
    <row r="268" spans="7:7" ht="15.75" customHeight="1">
      <c r="G268" s="143"/>
    </row>
    <row r="269" spans="7:7" ht="15.75" customHeight="1">
      <c r="G269" s="143"/>
    </row>
    <row r="270" spans="7:7" ht="15.75" customHeight="1">
      <c r="G270" s="143"/>
    </row>
    <row r="271" spans="7:7" ht="15.75" customHeight="1">
      <c r="G271" s="143"/>
    </row>
    <row r="272" spans="7:7" ht="15.75" customHeight="1">
      <c r="G272" s="143"/>
    </row>
    <row r="273" spans="7:7" ht="15.75" customHeight="1">
      <c r="G273" s="143"/>
    </row>
    <row r="274" spans="7:7" ht="15.75" customHeight="1">
      <c r="G274" s="143"/>
    </row>
    <row r="275" spans="7:7" ht="15.75" customHeight="1">
      <c r="G275" s="143"/>
    </row>
    <row r="276" spans="7:7" ht="15.75" customHeight="1">
      <c r="G276" s="143"/>
    </row>
    <row r="277" spans="7:7" ht="15.75" customHeight="1">
      <c r="G277" s="143"/>
    </row>
    <row r="278" spans="7:7" ht="15.75" customHeight="1">
      <c r="G278" s="143"/>
    </row>
    <row r="279" spans="7:7" ht="15.75" customHeight="1">
      <c r="G279" s="143"/>
    </row>
    <row r="280" spans="7:7" ht="15.75" customHeight="1">
      <c r="G280" s="143"/>
    </row>
    <row r="281" spans="7:7" ht="15.75" customHeight="1">
      <c r="G281" s="143"/>
    </row>
    <row r="282" spans="7:7" ht="15.75" customHeight="1">
      <c r="G282" s="143"/>
    </row>
    <row r="283" spans="7:7" ht="15.75" customHeight="1">
      <c r="G283" s="143"/>
    </row>
    <row r="284" spans="7:7" ht="15.75" customHeight="1">
      <c r="G284" s="143"/>
    </row>
    <row r="285" spans="7:7" ht="15.75" customHeight="1">
      <c r="G285" s="143"/>
    </row>
    <row r="286" spans="7:7" ht="15.75" customHeight="1">
      <c r="G286" s="143"/>
    </row>
    <row r="287" spans="7:7" ht="15.75" customHeight="1">
      <c r="G287" s="143"/>
    </row>
    <row r="288" spans="7:7" ht="15.75" customHeight="1">
      <c r="G288" s="143"/>
    </row>
    <row r="289" spans="7:7" ht="15.75" customHeight="1">
      <c r="G289" s="143"/>
    </row>
    <row r="290" spans="7:7" ht="15.75" customHeight="1">
      <c r="G290" s="143"/>
    </row>
    <row r="291" spans="7:7" ht="15.75" customHeight="1">
      <c r="G291" s="143"/>
    </row>
    <row r="292" spans="7:7" ht="15.75" customHeight="1">
      <c r="G292" s="143"/>
    </row>
    <row r="293" spans="7:7" ht="15.75" customHeight="1">
      <c r="G293" s="143"/>
    </row>
    <row r="294" spans="7:7" ht="15.75" customHeight="1">
      <c r="G294" s="143"/>
    </row>
    <row r="295" spans="7:7" ht="15.75" customHeight="1">
      <c r="G295" s="143"/>
    </row>
    <row r="296" spans="7:7" ht="15.75" customHeight="1">
      <c r="G296" s="143"/>
    </row>
    <row r="297" spans="7:7" ht="15.75" customHeight="1">
      <c r="G297" s="143"/>
    </row>
    <row r="298" spans="7:7" ht="15.75" customHeight="1">
      <c r="G298" s="143"/>
    </row>
    <row r="299" spans="7:7" ht="15.75" customHeight="1">
      <c r="G299" s="143"/>
    </row>
    <row r="300" spans="7:7" ht="15.75" customHeight="1">
      <c r="G300" s="143"/>
    </row>
    <row r="301" spans="7:7" ht="15.75" customHeight="1">
      <c r="G301" s="143"/>
    </row>
    <row r="302" spans="7:7" ht="15.75" customHeight="1">
      <c r="G302" s="143"/>
    </row>
    <row r="303" spans="7:7" ht="15.75" customHeight="1">
      <c r="G303" s="143"/>
    </row>
    <row r="304" spans="7:7" ht="15.75" customHeight="1">
      <c r="G304" s="143"/>
    </row>
    <row r="305" spans="7:7" ht="15.75" customHeight="1">
      <c r="G305" s="143"/>
    </row>
    <row r="306" spans="7:7" ht="15.75" customHeight="1">
      <c r="G306" s="143"/>
    </row>
    <row r="307" spans="7:7" ht="15.75" customHeight="1">
      <c r="G307" s="143"/>
    </row>
    <row r="308" spans="7:7" ht="15.75" customHeight="1">
      <c r="G308" s="143"/>
    </row>
    <row r="309" spans="7:7" ht="15.75" customHeight="1">
      <c r="G309" s="143"/>
    </row>
    <row r="310" spans="7:7" ht="15.75" customHeight="1">
      <c r="G310" s="143"/>
    </row>
    <row r="311" spans="7:7" ht="15.75" customHeight="1">
      <c r="G311" s="143"/>
    </row>
    <row r="312" spans="7:7" ht="15.75" customHeight="1">
      <c r="G312" s="143"/>
    </row>
    <row r="313" spans="7:7" ht="15.75" customHeight="1">
      <c r="G313" s="143"/>
    </row>
    <row r="314" spans="7:7" ht="15.75" customHeight="1">
      <c r="G314" s="143"/>
    </row>
    <row r="315" spans="7:7" ht="15.75" customHeight="1">
      <c r="G315" s="143"/>
    </row>
    <row r="316" spans="7:7" ht="15.75" customHeight="1">
      <c r="G316" s="143"/>
    </row>
    <row r="317" spans="7:7" ht="15.75" customHeight="1">
      <c r="G317" s="143"/>
    </row>
    <row r="318" spans="7:7" ht="15.75" customHeight="1">
      <c r="G318" s="143"/>
    </row>
    <row r="319" spans="7:7" ht="15.75" customHeight="1">
      <c r="G319" s="143"/>
    </row>
    <row r="320" spans="7:7" ht="15.75" customHeight="1">
      <c r="G320" s="143"/>
    </row>
    <row r="321" spans="7:7" ht="15.75" customHeight="1">
      <c r="G321" s="143"/>
    </row>
    <row r="322" spans="7:7" ht="15.75" customHeight="1">
      <c r="G322" s="143"/>
    </row>
    <row r="323" spans="7:7" ht="15.75" customHeight="1">
      <c r="G323" s="143"/>
    </row>
    <row r="324" spans="7:7" ht="15.75" customHeight="1">
      <c r="G324" s="143"/>
    </row>
    <row r="325" spans="7:7" ht="15.75" customHeight="1">
      <c r="G325" s="143"/>
    </row>
    <row r="326" spans="7:7" ht="15.75" customHeight="1">
      <c r="G326" s="143"/>
    </row>
    <row r="327" spans="7:7" ht="15.75" customHeight="1">
      <c r="G327" s="143"/>
    </row>
    <row r="328" spans="7:7" ht="15.75" customHeight="1">
      <c r="G328" s="143"/>
    </row>
    <row r="329" spans="7:7" ht="15.75" customHeight="1">
      <c r="G329" s="143"/>
    </row>
    <row r="330" spans="7:7" ht="15.75" customHeight="1">
      <c r="G330" s="143"/>
    </row>
    <row r="331" spans="7:7" ht="15.75" customHeight="1">
      <c r="G331" s="143"/>
    </row>
    <row r="332" spans="7:7" ht="15.75" customHeight="1">
      <c r="G332" s="143"/>
    </row>
    <row r="333" spans="7:7" ht="15.75" customHeight="1">
      <c r="G333" s="143"/>
    </row>
    <row r="334" spans="7:7" ht="15.75" customHeight="1">
      <c r="G334" s="143"/>
    </row>
    <row r="335" spans="7:7" ht="15.75" customHeight="1">
      <c r="G335" s="143"/>
    </row>
    <row r="336" spans="7:7" ht="15.75" customHeight="1">
      <c r="G336" s="143"/>
    </row>
    <row r="337" spans="7:7" ht="15.75" customHeight="1">
      <c r="G337" s="143"/>
    </row>
    <row r="338" spans="7:7" ht="15.75" customHeight="1">
      <c r="G338" s="143"/>
    </row>
    <row r="339" spans="7:7" ht="15.75" customHeight="1">
      <c r="G339" s="143"/>
    </row>
    <row r="340" spans="7:7" ht="15.75" customHeight="1">
      <c r="G340" s="143"/>
    </row>
    <row r="341" spans="7:7" ht="15.75" customHeight="1">
      <c r="G341" s="143"/>
    </row>
    <row r="342" spans="7:7" ht="15.75" customHeight="1">
      <c r="G342" s="143"/>
    </row>
    <row r="343" spans="7:7" ht="15.75" customHeight="1">
      <c r="G343" s="143"/>
    </row>
    <row r="344" spans="7:7" ht="15.75" customHeight="1">
      <c r="G344" s="143"/>
    </row>
    <row r="345" spans="7:7" ht="15.75" customHeight="1">
      <c r="G345" s="143"/>
    </row>
    <row r="346" spans="7:7" ht="15.75" customHeight="1">
      <c r="G346" s="143"/>
    </row>
    <row r="347" spans="7:7" ht="15.75" customHeight="1">
      <c r="G347" s="143"/>
    </row>
    <row r="348" spans="7:7" ht="15.75" customHeight="1">
      <c r="G348" s="143"/>
    </row>
    <row r="349" spans="7:7" ht="15.75" customHeight="1">
      <c r="G349" s="143"/>
    </row>
    <row r="350" spans="7:7" ht="15.75" customHeight="1">
      <c r="G350" s="143"/>
    </row>
    <row r="351" spans="7:7" ht="15.75" customHeight="1">
      <c r="G351" s="143"/>
    </row>
    <row r="352" spans="7:7" ht="15.75" customHeight="1">
      <c r="G352" s="143"/>
    </row>
    <row r="353" spans="7:7" ht="15.75" customHeight="1">
      <c r="G353" s="143"/>
    </row>
    <row r="354" spans="7:7" ht="15.75" customHeight="1">
      <c r="G354" s="143"/>
    </row>
    <row r="355" spans="7:7" ht="15.75" customHeight="1">
      <c r="G355" s="143"/>
    </row>
    <row r="356" spans="7:7" ht="15.75" customHeight="1">
      <c r="G356" s="143"/>
    </row>
    <row r="357" spans="7:7" ht="15.75" customHeight="1">
      <c r="G357" s="143"/>
    </row>
    <row r="358" spans="7:7" ht="15.75" customHeight="1">
      <c r="G358" s="143"/>
    </row>
    <row r="359" spans="7:7" ht="15.75" customHeight="1">
      <c r="G359" s="143"/>
    </row>
    <row r="360" spans="7:7" ht="15.75" customHeight="1">
      <c r="G360" s="143"/>
    </row>
    <row r="361" spans="7:7" ht="15.75" customHeight="1">
      <c r="G361" s="143"/>
    </row>
    <row r="362" spans="7:7" ht="15.75" customHeight="1">
      <c r="G362" s="143"/>
    </row>
    <row r="363" spans="7:7" ht="15.75" customHeight="1">
      <c r="G363" s="143"/>
    </row>
    <row r="364" spans="7:7" ht="15.75" customHeight="1">
      <c r="G364" s="143"/>
    </row>
    <row r="365" spans="7:7" ht="15.75" customHeight="1">
      <c r="G365" s="143"/>
    </row>
    <row r="366" spans="7:7" ht="15.75" customHeight="1">
      <c r="G366" s="143"/>
    </row>
    <row r="367" spans="7:7" ht="15.75" customHeight="1">
      <c r="G367" s="143"/>
    </row>
    <row r="368" spans="7:7" ht="15.75" customHeight="1">
      <c r="G368" s="143"/>
    </row>
    <row r="369" spans="7:7" ht="15.75" customHeight="1">
      <c r="G369" s="143"/>
    </row>
    <row r="370" spans="7:7" ht="15.75" customHeight="1">
      <c r="G370" s="143"/>
    </row>
    <row r="371" spans="7:7" ht="15.75" customHeight="1">
      <c r="G371" s="143"/>
    </row>
    <row r="372" spans="7:7" ht="15.75" customHeight="1">
      <c r="G372" s="143"/>
    </row>
    <row r="373" spans="7:7" ht="15.75" customHeight="1">
      <c r="G373" s="143"/>
    </row>
    <row r="374" spans="7:7" ht="15.75" customHeight="1">
      <c r="G374" s="143"/>
    </row>
    <row r="375" spans="7:7" ht="15.75" customHeight="1">
      <c r="G375" s="143"/>
    </row>
    <row r="376" spans="7:7" ht="15.75" customHeight="1">
      <c r="G376" s="143"/>
    </row>
    <row r="377" spans="7:7" ht="15.75" customHeight="1">
      <c r="G377" s="143"/>
    </row>
    <row r="378" spans="7:7" ht="15.75" customHeight="1">
      <c r="G378" s="143"/>
    </row>
    <row r="379" spans="7:7" ht="15.75" customHeight="1">
      <c r="G379" s="143"/>
    </row>
    <row r="380" spans="7:7" ht="15.75" customHeight="1">
      <c r="G380" s="143"/>
    </row>
    <row r="381" spans="7:7" ht="15.75" customHeight="1">
      <c r="G381" s="143"/>
    </row>
    <row r="382" spans="7:7" ht="15.75" customHeight="1">
      <c r="G382" s="143"/>
    </row>
    <row r="383" spans="7:7" ht="15.75" customHeight="1">
      <c r="G383" s="143"/>
    </row>
    <row r="384" spans="7:7" ht="15.75" customHeight="1">
      <c r="G384" s="143"/>
    </row>
    <row r="385" spans="7:7" ht="15.75" customHeight="1">
      <c r="G385" s="143"/>
    </row>
    <row r="386" spans="7:7" ht="15.75" customHeight="1">
      <c r="G386" s="143"/>
    </row>
    <row r="387" spans="7:7" ht="15.75" customHeight="1">
      <c r="G387" s="143"/>
    </row>
    <row r="388" spans="7:7" ht="15.75" customHeight="1">
      <c r="G388" s="143"/>
    </row>
    <row r="389" spans="7:7" ht="15.75" customHeight="1">
      <c r="G389" s="143"/>
    </row>
    <row r="390" spans="7:7" ht="15.75" customHeight="1">
      <c r="G390" s="143"/>
    </row>
    <row r="391" spans="7:7" ht="15.75" customHeight="1">
      <c r="G391" s="143"/>
    </row>
    <row r="392" spans="7:7" ht="15.75" customHeight="1">
      <c r="G392" s="143"/>
    </row>
    <row r="393" spans="7:7" ht="15.75" customHeight="1">
      <c r="G393" s="143"/>
    </row>
    <row r="394" spans="7:7" ht="15.75" customHeight="1">
      <c r="G394" s="143"/>
    </row>
    <row r="395" spans="7:7" ht="15.75" customHeight="1">
      <c r="G395" s="143"/>
    </row>
    <row r="396" spans="7:7" ht="15.75" customHeight="1">
      <c r="G396" s="143"/>
    </row>
    <row r="397" spans="7:7" ht="15.75" customHeight="1">
      <c r="G397" s="143"/>
    </row>
    <row r="398" spans="7:7" ht="15.75" customHeight="1">
      <c r="G398" s="143"/>
    </row>
    <row r="399" spans="7:7" ht="15.75" customHeight="1">
      <c r="G399" s="143"/>
    </row>
    <row r="400" spans="7:7" ht="15.75" customHeight="1">
      <c r="G400" s="143"/>
    </row>
    <row r="401" spans="7:7" ht="15.75" customHeight="1">
      <c r="G401" s="143"/>
    </row>
    <row r="402" spans="7:7" ht="15.75" customHeight="1">
      <c r="G402" s="143"/>
    </row>
    <row r="403" spans="7:7" ht="15.75" customHeight="1">
      <c r="G403" s="143"/>
    </row>
    <row r="404" spans="7:7" ht="15.75" customHeight="1">
      <c r="G404" s="143"/>
    </row>
    <row r="405" spans="7:7" ht="15.75" customHeight="1">
      <c r="G405" s="143"/>
    </row>
    <row r="406" spans="7:7" ht="15.75" customHeight="1">
      <c r="G406" s="143"/>
    </row>
    <row r="407" spans="7:7" ht="15.75" customHeight="1">
      <c r="G407" s="143"/>
    </row>
    <row r="408" spans="7:7" ht="15.75" customHeight="1">
      <c r="G408" s="143"/>
    </row>
    <row r="409" spans="7:7" ht="15.75" customHeight="1">
      <c r="G409" s="143"/>
    </row>
    <row r="410" spans="7:7" ht="15.75" customHeight="1">
      <c r="G410" s="143"/>
    </row>
    <row r="411" spans="7:7" ht="15.75" customHeight="1">
      <c r="G411" s="143"/>
    </row>
    <row r="412" spans="7:7" ht="15.75" customHeight="1">
      <c r="G412" s="143"/>
    </row>
    <row r="413" spans="7:7" ht="15.75" customHeight="1">
      <c r="G413" s="143"/>
    </row>
    <row r="414" spans="7:7" ht="15.75" customHeight="1">
      <c r="G414" s="143"/>
    </row>
    <row r="415" spans="7:7" ht="15.75" customHeight="1">
      <c r="G415" s="143"/>
    </row>
    <row r="416" spans="7:7" ht="15.75" customHeight="1">
      <c r="G416" s="143"/>
    </row>
    <row r="417" spans="7:7" ht="15.75" customHeight="1">
      <c r="G417" s="143"/>
    </row>
    <row r="418" spans="7:7" ht="15.75" customHeight="1">
      <c r="G418" s="143"/>
    </row>
    <row r="419" spans="7:7" ht="15.75" customHeight="1">
      <c r="G419" s="143"/>
    </row>
    <row r="420" spans="7:7" ht="15.75" customHeight="1">
      <c r="G420" s="143"/>
    </row>
    <row r="421" spans="7:7" ht="15.75" customHeight="1">
      <c r="G421" s="143"/>
    </row>
    <row r="422" spans="7:7" ht="15.75" customHeight="1">
      <c r="G422" s="143"/>
    </row>
    <row r="423" spans="7:7" ht="15.75" customHeight="1">
      <c r="G423" s="143"/>
    </row>
    <row r="424" spans="7:7" ht="15.75" customHeight="1">
      <c r="G424" s="143"/>
    </row>
    <row r="425" spans="7:7" ht="15.75" customHeight="1">
      <c r="G425" s="143"/>
    </row>
    <row r="426" spans="7:7" ht="15.75" customHeight="1">
      <c r="G426" s="143"/>
    </row>
    <row r="427" spans="7:7" ht="15.75" customHeight="1">
      <c r="G427" s="143"/>
    </row>
    <row r="428" spans="7:7" ht="15.75" customHeight="1">
      <c r="G428" s="143"/>
    </row>
    <row r="429" spans="7:7" ht="15.75" customHeight="1">
      <c r="G429" s="143"/>
    </row>
    <row r="430" spans="7:7" ht="15.75" customHeight="1">
      <c r="G430" s="143"/>
    </row>
    <row r="431" spans="7:7" ht="15.75" customHeight="1">
      <c r="G431" s="143"/>
    </row>
    <row r="432" spans="7:7" ht="15.75" customHeight="1">
      <c r="G432" s="143"/>
    </row>
    <row r="433" spans="7:7" ht="15.75" customHeight="1">
      <c r="G433" s="143"/>
    </row>
    <row r="434" spans="7:7" ht="15.75" customHeight="1">
      <c r="G434" s="143"/>
    </row>
    <row r="435" spans="7:7" ht="15.75" customHeight="1">
      <c r="G435" s="143"/>
    </row>
    <row r="436" spans="7:7" ht="15.75" customHeight="1">
      <c r="G436" s="143"/>
    </row>
    <row r="437" spans="7:7" ht="15.75" customHeight="1">
      <c r="G437" s="143"/>
    </row>
    <row r="438" spans="7:7" ht="15.75" customHeight="1">
      <c r="G438" s="143"/>
    </row>
    <row r="439" spans="7:7" ht="15.75" customHeight="1">
      <c r="G439" s="143"/>
    </row>
    <row r="440" spans="7:7" ht="15.75" customHeight="1">
      <c r="G440" s="143"/>
    </row>
    <row r="441" spans="7:7" ht="15.75" customHeight="1">
      <c r="G441" s="143"/>
    </row>
    <row r="442" spans="7:7" ht="15.75" customHeight="1">
      <c r="G442" s="143"/>
    </row>
    <row r="443" spans="7:7" ht="15.75" customHeight="1">
      <c r="G443" s="143"/>
    </row>
    <row r="444" spans="7:7" ht="15.75" customHeight="1">
      <c r="G444" s="143"/>
    </row>
    <row r="445" spans="7:7" ht="15.75" customHeight="1">
      <c r="G445" s="143"/>
    </row>
    <row r="446" spans="7:7" ht="15.75" customHeight="1">
      <c r="G446" s="143"/>
    </row>
    <row r="447" spans="7:7" ht="15.75" customHeight="1">
      <c r="G447" s="143"/>
    </row>
    <row r="448" spans="7:7" ht="15.75" customHeight="1">
      <c r="G448" s="143"/>
    </row>
    <row r="449" spans="7:7" ht="15.75" customHeight="1">
      <c r="G449" s="143"/>
    </row>
    <row r="450" spans="7:7" ht="15.75" customHeight="1">
      <c r="G450" s="143"/>
    </row>
    <row r="451" spans="7:7" ht="15.75" customHeight="1">
      <c r="G451" s="143"/>
    </row>
    <row r="452" spans="7:7" ht="15.75" customHeight="1">
      <c r="G452" s="143"/>
    </row>
    <row r="453" spans="7:7" ht="15.75" customHeight="1">
      <c r="G453" s="143"/>
    </row>
    <row r="454" spans="7:7" ht="15.75" customHeight="1">
      <c r="G454" s="143"/>
    </row>
    <row r="455" spans="7:7" ht="15.75" customHeight="1">
      <c r="G455" s="143"/>
    </row>
    <row r="456" spans="7:7" ht="15.75" customHeight="1">
      <c r="G456" s="143"/>
    </row>
    <row r="457" spans="7:7" ht="15.75" customHeight="1">
      <c r="G457" s="143"/>
    </row>
    <row r="458" spans="7:7" ht="15.75" customHeight="1">
      <c r="G458" s="143"/>
    </row>
    <row r="459" spans="7:7" ht="15.75" customHeight="1">
      <c r="G459" s="143"/>
    </row>
    <row r="460" spans="7:7" ht="15.75" customHeight="1">
      <c r="G460" s="143"/>
    </row>
    <row r="461" spans="7:7" ht="15.75" customHeight="1">
      <c r="G461" s="143"/>
    </row>
    <row r="462" spans="7:7" ht="15.75" customHeight="1">
      <c r="G462" s="143"/>
    </row>
    <row r="463" spans="7:7" ht="15.75" customHeight="1">
      <c r="G463" s="143"/>
    </row>
    <row r="464" spans="7:7" ht="15.75" customHeight="1">
      <c r="G464" s="143"/>
    </row>
    <row r="465" spans="7:7" ht="15.75" customHeight="1">
      <c r="G465" s="143"/>
    </row>
    <row r="466" spans="7:7" ht="15.75" customHeight="1">
      <c r="G466" s="143"/>
    </row>
    <row r="467" spans="7:7" ht="15.75" customHeight="1">
      <c r="G467" s="143"/>
    </row>
    <row r="468" spans="7:7" ht="15.75" customHeight="1">
      <c r="G468" s="143"/>
    </row>
    <row r="469" spans="7:7" ht="15.75" customHeight="1">
      <c r="G469" s="143"/>
    </row>
    <row r="470" spans="7:7" ht="15.75" customHeight="1">
      <c r="G470" s="143"/>
    </row>
    <row r="471" spans="7:7" ht="15.75" customHeight="1">
      <c r="G471" s="143"/>
    </row>
    <row r="472" spans="7:7" ht="15.75" customHeight="1">
      <c r="G472" s="143"/>
    </row>
    <row r="473" spans="7:7" ht="15.75" customHeight="1">
      <c r="G473" s="143"/>
    </row>
    <row r="474" spans="7:7" ht="15.75" customHeight="1">
      <c r="G474" s="143"/>
    </row>
    <row r="475" spans="7:7" ht="15.75" customHeight="1">
      <c r="G475" s="143"/>
    </row>
    <row r="476" spans="7:7" ht="15.75" customHeight="1">
      <c r="G476" s="143"/>
    </row>
    <row r="477" spans="7:7" ht="15.75" customHeight="1">
      <c r="G477" s="143"/>
    </row>
    <row r="478" spans="7:7" ht="15.75" customHeight="1">
      <c r="G478" s="143"/>
    </row>
    <row r="479" spans="7:7" ht="15.75" customHeight="1">
      <c r="G479" s="143"/>
    </row>
    <row r="480" spans="7:7" ht="15.75" customHeight="1">
      <c r="G480" s="143"/>
    </row>
    <row r="481" spans="7:7" ht="15.75" customHeight="1">
      <c r="G481" s="143"/>
    </row>
    <row r="482" spans="7:7" ht="15.75" customHeight="1">
      <c r="G482" s="143"/>
    </row>
    <row r="483" spans="7:7" ht="15.75" customHeight="1">
      <c r="G483" s="143"/>
    </row>
    <row r="484" spans="7:7" ht="15.75" customHeight="1">
      <c r="G484" s="143"/>
    </row>
    <row r="485" spans="7:7" ht="15.75" customHeight="1">
      <c r="G485" s="143"/>
    </row>
    <row r="486" spans="7:7" ht="15.75" customHeight="1">
      <c r="G486" s="143"/>
    </row>
    <row r="487" spans="7:7" ht="15.75" customHeight="1">
      <c r="G487" s="143"/>
    </row>
    <row r="488" spans="7:7" ht="15.75" customHeight="1">
      <c r="G488" s="143"/>
    </row>
    <row r="489" spans="7:7" ht="15.75" customHeight="1">
      <c r="G489" s="143"/>
    </row>
    <row r="490" spans="7:7" ht="15.75" customHeight="1">
      <c r="G490" s="143"/>
    </row>
    <row r="491" spans="7:7" ht="15.75" customHeight="1">
      <c r="G491" s="143"/>
    </row>
    <row r="492" spans="7:7" ht="15.75" customHeight="1">
      <c r="G492" s="143"/>
    </row>
    <row r="493" spans="7:7" ht="15.75" customHeight="1">
      <c r="G493" s="143"/>
    </row>
    <row r="494" spans="7:7" ht="15.75" customHeight="1">
      <c r="G494" s="143"/>
    </row>
    <row r="495" spans="7:7" ht="15.75" customHeight="1">
      <c r="G495" s="143"/>
    </row>
    <row r="496" spans="7:7" ht="15.75" customHeight="1">
      <c r="G496" s="143"/>
    </row>
    <row r="497" spans="7:7" ht="15.75" customHeight="1">
      <c r="G497" s="143"/>
    </row>
    <row r="498" spans="7:7" ht="15.75" customHeight="1">
      <c r="G498" s="143"/>
    </row>
    <row r="499" spans="7:7" ht="15.75" customHeight="1">
      <c r="G499" s="143"/>
    </row>
    <row r="500" spans="7:7" ht="15.75" customHeight="1">
      <c r="G500" s="143"/>
    </row>
    <row r="501" spans="7:7" ht="15.75" customHeight="1">
      <c r="G501" s="143"/>
    </row>
    <row r="502" spans="7:7" ht="15.75" customHeight="1">
      <c r="G502" s="143"/>
    </row>
    <row r="503" spans="7:7" ht="15.75" customHeight="1">
      <c r="G503" s="143"/>
    </row>
    <row r="504" spans="7:7" ht="15.75" customHeight="1">
      <c r="G504" s="143"/>
    </row>
    <row r="505" spans="7:7" ht="15.75" customHeight="1">
      <c r="G505" s="143"/>
    </row>
    <row r="506" spans="7:7" ht="15.75" customHeight="1">
      <c r="G506" s="143"/>
    </row>
    <row r="507" spans="7:7" ht="15.75" customHeight="1">
      <c r="G507" s="143"/>
    </row>
    <row r="508" spans="7:7" ht="15.75" customHeight="1">
      <c r="G508" s="143"/>
    </row>
    <row r="509" spans="7:7" ht="15.75" customHeight="1">
      <c r="G509" s="143"/>
    </row>
    <row r="510" spans="7:7" ht="15.75" customHeight="1">
      <c r="G510" s="143"/>
    </row>
    <row r="511" spans="7:7" ht="15.75" customHeight="1">
      <c r="G511" s="143"/>
    </row>
    <row r="512" spans="7:7" ht="15.75" customHeight="1">
      <c r="G512" s="143"/>
    </row>
    <row r="513" spans="7:7" ht="15.75" customHeight="1">
      <c r="G513" s="143"/>
    </row>
    <row r="514" spans="7:7" ht="15.75" customHeight="1">
      <c r="G514" s="143"/>
    </row>
    <row r="515" spans="7:7" ht="15.75" customHeight="1">
      <c r="G515" s="143"/>
    </row>
    <row r="516" spans="7:7" ht="15.75" customHeight="1">
      <c r="G516" s="143"/>
    </row>
    <row r="517" spans="7:7" ht="15.75" customHeight="1">
      <c r="G517" s="143"/>
    </row>
    <row r="518" spans="7:7" ht="15.75" customHeight="1">
      <c r="G518" s="143"/>
    </row>
    <row r="519" spans="7:7" ht="15.75" customHeight="1">
      <c r="G519" s="143"/>
    </row>
    <row r="520" spans="7:7" ht="15.75" customHeight="1">
      <c r="G520" s="143"/>
    </row>
    <row r="521" spans="7:7" ht="15.75" customHeight="1">
      <c r="G521" s="143"/>
    </row>
    <row r="522" spans="7:7" ht="15.75" customHeight="1">
      <c r="G522" s="143"/>
    </row>
    <row r="523" spans="7:7" ht="15.75" customHeight="1">
      <c r="G523" s="143"/>
    </row>
    <row r="524" spans="7:7" ht="15.75" customHeight="1">
      <c r="G524" s="143"/>
    </row>
    <row r="525" spans="7:7" ht="15.75" customHeight="1">
      <c r="G525" s="143"/>
    </row>
    <row r="526" spans="7:7" ht="15.75" customHeight="1">
      <c r="G526" s="143"/>
    </row>
    <row r="527" spans="7:7" ht="15.75" customHeight="1">
      <c r="G527" s="143"/>
    </row>
    <row r="528" spans="7:7" ht="15.75" customHeight="1">
      <c r="G528" s="143"/>
    </row>
    <row r="529" spans="7:7" ht="15.75" customHeight="1">
      <c r="G529" s="143"/>
    </row>
    <row r="530" spans="7:7" ht="15.75" customHeight="1">
      <c r="G530" s="143"/>
    </row>
    <row r="531" spans="7:7" ht="15.75" customHeight="1">
      <c r="G531" s="143"/>
    </row>
    <row r="532" spans="7:7" ht="15.75" customHeight="1">
      <c r="G532" s="143"/>
    </row>
    <row r="533" spans="7:7" ht="15.75" customHeight="1">
      <c r="G533" s="143"/>
    </row>
    <row r="534" spans="7:7" ht="15.75" customHeight="1">
      <c r="G534" s="143"/>
    </row>
    <row r="535" spans="7:7" ht="15.75" customHeight="1">
      <c r="G535" s="143"/>
    </row>
    <row r="536" spans="7:7" ht="15.75" customHeight="1">
      <c r="G536" s="143"/>
    </row>
    <row r="537" spans="7:7" ht="15.75" customHeight="1">
      <c r="G537" s="143"/>
    </row>
    <row r="538" spans="7:7" ht="15.75" customHeight="1">
      <c r="G538" s="143"/>
    </row>
    <row r="539" spans="7:7" ht="15.75" customHeight="1">
      <c r="G539" s="143"/>
    </row>
    <row r="540" spans="7:7" ht="15.75" customHeight="1">
      <c r="G540" s="143"/>
    </row>
    <row r="541" spans="7:7" ht="15.75" customHeight="1">
      <c r="G541" s="143"/>
    </row>
    <row r="542" spans="7:7" ht="15.75" customHeight="1">
      <c r="G542" s="143"/>
    </row>
    <row r="543" spans="7:7" ht="15.75" customHeight="1">
      <c r="G543" s="143"/>
    </row>
    <row r="544" spans="7:7" ht="15.75" customHeight="1">
      <c r="G544" s="143"/>
    </row>
    <row r="545" spans="7:7" ht="15.75" customHeight="1">
      <c r="G545" s="143"/>
    </row>
    <row r="546" spans="7:7" ht="15.75" customHeight="1">
      <c r="G546" s="143"/>
    </row>
    <row r="547" spans="7:7" ht="15.75" customHeight="1">
      <c r="G547" s="143"/>
    </row>
    <row r="548" spans="7:7" ht="15.75" customHeight="1">
      <c r="G548" s="143"/>
    </row>
    <row r="549" spans="7:7" ht="15.75" customHeight="1">
      <c r="G549" s="143"/>
    </row>
    <row r="550" spans="7:7" ht="15.75" customHeight="1">
      <c r="G550" s="143"/>
    </row>
    <row r="551" spans="7:7" ht="15.75" customHeight="1">
      <c r="G551" s="143"/>
    </row>
    <row r="552" spans="7:7" ht="15.75" customHeight="1">
      <c r="G552" s="143"/>
    </row>
    <row r="553" spans="7:7" ht="15.75" customHeight="1">
      <c r="G553" s="143"/>
    </row>
    <row r="554" spans="7:7" ht="15.75" customHeight="1">
      <c r="G554" s="143"/>
    </row>
    <row r="555" spans="7:7" ht="15.75" customHeight="1">
      <c r="G555" s="143"/>
    </row>
    <row r="556" spans="7:7" ht="15.75" customHeight="1">
      <c r="G556" s="143"/>
    </row>
    <row r="557" spans="7:7" ht="15.75" customHeight="1">
      <c r="G557" s="143"/>
    </row>
    <row r="558" spans="7:7" ht="15.75" customHeight="1">
      <c r="G558" s="143"/>
    </row>
    <row r="559" spans="7:7" ht="15.75" customHeight="1">
      <c r="G559" s="143"/>
    </row>
    <row r="560" spans="7:7" ht="15.75" customHeight="1">
      <c r="G560" s="143"/>
    </row>
    <row r="561" spans="7:7" ht="15.75" customHeight="1">
      <c r="G561" s="143"/>
    </row>
    <row r="562" spans="7:7" ht="15.75" customHeight="1">
      <c r="G562" s="143"/>
    </row>
    <row r="563" spans="7:7" ht="15.75" customHeight="1">
      <c r="G563" s="143"/>
    </row>
    <row r="564" spans="7:7" ht="15.75" customHeight="1">
      <c r="G564" s="143"/>
    </row>
    <row r="565" spans="7:7" ht="15.75" customHeight="1">
      <c r="G565" s="143"/>
    </row>
    <row r="566" spans="7:7" ht="15.75" customHeight="1">
      <c r="G566" s="143"/>
    </row>
    <row r="567" spans="7:7" ht="15.75" customHeight="1">
      <c r="G567" s="143"/>
    </row>
    <row r="568" spans="7:7" ht="15.75" customHeight="1">
      <c r="G568" s="143"/>
    </row>
    <row r="569" spans="7:7" ht="15.75" customHeight="1">
      <c r="G569" s="143"/>
    </row>
    <row r="570" spans="7:7" ht="15.75" customHeight="1">
      <c r="G570" s="143"/>
    </row>
    <row r="571" spans="7:7" ht="15.75" customHeight="1">
      <c r="G571" s="143"/>
    </row>
    <row r="572" spans="7:7" ht="15.75" customHeight="1">
      <c r="G572" s="143"/>
    </row>
    <row r="573" spans="7:7" ht="15.75" customHeight="1">
      <c r="G573" s="143"/>
    </row>
    <row r="574" spans="7:7" ht="15.75" customHeight="1">
      <c r="G574" s="143"/>
    </row>
    <row r="575" spans="7:7" ht="15.75" customHeight="1">
      <c r="G575" s="143"/>
    </row>
    <row r="576" spans="7:7" ht="15.75" customHeight="1">
      <c r="G576" s="143"/>
    </row>
    <row r="577" spans="7:7" ht="15.75" customHeight="1">
      <c r="G577" s="143"/>
    </row>
    <row r="578" spans="7:7" ht="15.75" customHeight="1">
      <c r="G578" s="143"/>
    </row>
    <row r="579" spans="7:7" ht="15.75" customHeight="1">
      <c r="G579" s="143"/>
    </row>
    <row r="580" spans="7:7" ht="15.75" customHeight="1">
      <c r="G580" s="143"/>
    </row>
    <row r="581" spans="7:7" ht="15.75" customHeight="1">
      <c r="G581" s="143"/>
    </row>
    <row r="582" spans="7:7" ht="15.75" customHeight="1">
      <c r="G582" s="143"/>
    </row>
    <row r="583" spans="7:7" ht="15.75" customHeight="1">
      <c r="G583" s="143"/>
    </row>
    <row r="584" spans="7:7" ht="15.75" customHeight="1">
      <c r="G584" s="143"/>
    </row>
    <row r="585" spans="7:7" ht="15.75" customHeight="1">
      <c r="G585" s="143"/>
    </row>
    <row r="586" spans="7:7" ht="15.75" customHeight="1">
      <c r="G586" s="143"/>
    </row>
    <row r="587" spans="7:7" ht="15.75" customHeight="1">
      <c r="G587" s="143"/>
    </row>
    <row r="588" spans="7:7" ht="15.75" customHeight="1">
      <c r="G588" s="143"/>
    </row>
    <row r="589" spans="7:7" ht="15.75" customHeight="1">
      <c r="G589" s="143"/>
    </row>
    <row r="590" spans="7:7" ht="15.75" customHeight="1">
      <c r="G590" s="143"/>
    </row>
    <row r="591" spans="7:7" ht="15.75" customHeight="1">
      <c r="G591" s="143"/>
    </row>
    <row r="592" spans="7:7" ht="15.75" customHeight="1">
      <c r="G592" s="143"/>
    </row>
    <row r="593" spans="7:7" ht="15.75" customHeight="1">
      <c r="G593" s="143"/>
    </row>
    <row r="594" spans="7:7" ht="15.75" customHeight="1">
      <c r="G594" s="143"/>
    </row>
    <row r="595" spans="7:7" ht="15.75" customHeight="1">
      <c r="G595" s="143"/>
    </row>
    <row r="596" spans="7:7" ht="15.75" customHeight="1">
      <c r="G596" s="143"/>
    </row>
    <row r="597" spans="7:7" ht="15.75" customHeight="1">
      <c r="G597" s="143"/>
    </row>
    <row r="598" spans="7:7" ht="15.75" customHeight="1">
      <c r="G598" s="143"/>
    </row>
    <row r="599" spans="7:7" ht="15.75" customHeight="1">
      <c r="G599" s="143"/>
    </row>
    <row r="600" spans="7:7" ht="15.75" customHeight="1">
      <c r="G600" s="143"/>
    </row>
    <row r="601" spans="7:7" ht="15.75" customHeight="1">
      <c r="G601" s="143"/>
    </row>
    <row r="602" spans="7:7" ht="15.75" customHeight="1">
      <c r="G602" s="143"/>
    </row>
    <row r="603" spans="7:7" ht="15.75" customHeight="1">
      <c r="G603" s="143"/>
    </row>
    <row r="604" spans="7:7" ht="15.75" customHeight="1">
      <c r="G604" s="143"/>
    </row>
    <row r="605" spans="7:7" ht="15.75" customHeight="1">
      <c r="G605" s="143"/>
    </row>
    <row r="606" spans="7:7" ht="15.75" customHeight="1">
      <c r="G606" s="143"/>
    </row>
    <row r="607" spans="7:7" ht="15.75" customHeight="1">
      <c r="G607" s="143"/>
    </row>
    <row r="608" spans="7:7" ht="15.75" customHeight="1">
      <c r="G608" s="143"/>
    </row>
    <row r="609" spans="7:7" ht="15.75" customHeight="1">
      <c r="G609" s="143"/>
    </row>
    <row r="610" spans="7:7" ht="15.75" customHeight="1">
      <c r="G610" s="143"/>
    </row>
    <row r="611" spans="7:7" ht="15.75" customHeight="1">
      <c r="G611" s="143"/>
    </row>
    <row r="612" spans="7:7" ht="15.75" customHeight="1">
      <c r="G612" s="143"/>
    </row>
    <row r="613" spans="7:7" ht="15.75" customHeight="1">
      <c r="G613" s="143"/>
    </row>
    <row r="614" spans="7:7" ht="15.75" customHeight="1">
      <c r="G614" s="143"/>
    </row>
    <row r="615" spans="7:7" ht="15.75" customHeight="1">
      <c r="G615" s="143"/>
    </row>
    <row r="616" spans="7:7" ht="15.75" customHeight="1">
      <c r="G616" s="143"/>
    </row>
    <row r="617" spans="7:7" ht="15.75" customHeight="1">
      <c r="G617" s="143"/>
    </row>
    <row r="618" spans="7:7" ht="15.75" customHeight="1">
      <c r="G618" s="143"/>
    </row>
    <row r="619" spans="7:7" ht="15.75" customHeight="1">
      <c r="G619" s="143"/>
    </row>
    <row r="620" spans="7:7" ht="15.75" customHeight="1">
      <c r="G620" s="143"/>
    </row>
    <row r="621" spans="7:7" ht="15.75" customHeight="1">
      <c r="G621" s="143"/>
    </row>
    <row r="622" spans="7:7" ht="15.75" customHeight="1">
      <c r="G622" s="143"/>
    </row>
    <row r="623" spans="7:7" ht="15.75" customHeight="1">
      <c r="G623" s="143"/>
    </row>
    <row r="624" spans="7:7" ht="15.75" customHeight="1">
      <c r="G624" s="143"/>
    </row>
    <row r="625" spans="7:7" ht="15.75" customHeight="1">
      <c r="G625" s="143"/>
    </row>
    <row r="626" spans="7:7" ht="15.75" customHeight="1">
      <c r="G626" s="143"/>
    </row>
    <row r="627" spans="7:7" ht="15.75" customHeight="1">
      <c r="G627" s="143"/>
    </row>
    <row r="628" spans="7:7" ht="15.75" customHeight="1">
      <c r="G628" s="143"/>
    </row>
    <row r="629" spans="7:7" ht="15.75" customHeight="1">
      <c r="G629" s="143"/>
    </row>
    <row r="630" spans="7:7" ht="15.75" customHeight="1">
      <c r="G630" s="143"/>
    </row>
    <row r="631" spans="7:7" ht="15.75" customHeight="1">
      <c r="G631" s="143"/>
    </row>
    <row r="632" spans="7:7" ht="15.75" customHeight="1">
      <c r="G632" s="143"/>
    </row>
    <row r="633" spans="7:7" ht="15.75" customHeight="1">
      <c r="G633" s="143"/>
    </row>
    <row r="634" spans="7:7" ht="15.75" customHeight="1">
      <c r="G634" s="143"/>
    </row>
    <row r="635" spans="7:7" ht="15.75" customHeight="1">
      <c r="G635" s="143"/>
    </row>
    <row r="636" spans="7:7" ht="15.75" customHeight="1">
      <c r="G636" s="143"/>
    </row>
    <row r="637" spans="7:7" ht="15.75" customHeight="1">
      <c r="G637" s="143"/>
    </row>
    <row r="638" spans="7:7" ht="15.75" customHeight="1">
      <c r="G638" s="143"/>
    </row>
    <row r="639" spans="7:7" ht="15.75" customHeight="1">
      <c r="G639" s="143"/>
    </row>
    <row r="640" spans="7:7" ht="15.75" customHeight="1">
      <c r="G640" s="143"/>
    </row>
    <row r="641" spans="7:7" ht="15.75" customHeight="1">
      <c r="G641" s="143"/>
    </row>
    <row r="642" spans="7:7" ht="15.75" customHeight="1">
      <c r="G642" s="143"/>
    </row>
    <row r="643" spans="7:7" ht="15.75" customHeight="1">
      <c r="G643" s="143"/>
    </row>
    <row r="644" spans="7:7" ht="15.75" customHeight="1">
      <c r="G644" s="143"/>
    </row>
    <row r="645" spans="7:7" ht="15.75" customHeight="1">
      <c r="G645" s="143"/>
    </row>
    <row r="646" spans="7:7" ht="15.75" customHeight="1">
      <c r="G646" s="143"/>
    </row>
    <row r="647" spans="7:7" ht="15.75" customHeight="1">
      <c r="G647" s="143"/>
    </row>
    <row r="648" spans="7:7" ht="15.75" customHeight="1">
      <c r="G648" s="143"/>
    </row>
    <row r="649" spans="7:7" ht="15.75" customHeight="1">
      <c r="G649" s="143"/>
    </row>
    <row r="650" spans="7:7" ht="15.75" customHeight="1">
      <c r="G650" s="143"/>
    </row>
    <row r="651" spans="7:7" ht="15.75" customHeight="1">
      <c r="G651" s="143"/>
    </row>
    <row r="652" spans="7:7" ht="15.75" customHeight="1">
      <c r="G652" s="143"/>
    </row>
    <row r="653" spans="7:7" ht="15.75" customHeight="1">
      <c r="G653" s="143"/>
    </row>
    <row r="654" spans="7:7" ht="15.75" customHeight="1">
      <c r="G654" s="143"/>
    </row>
    <row r="655" spans="7:7" ht="15.75" customHeight="1">
      <c r="G655" s="143"/>
    </row>
    <row r="656" spans="7:7" ht="15.75" customHeight="1">
      <c r="G656" s="143"/>
    </row>
    <row r="657" spans="7:7" ht="15.75" customHeight="1">
      <c r="G657" s="143"/>
    </row>
    <row r="658" spans="7:7" ht="15.75" customHeight="1">
      <c r="G658" s="143"/>
    </row>
    <row r="659" spans="7:7" ht="15.75" customHeight="1">
      <c r="G659" s="143"/>
    </row>
    <row r="660" spans="7:7" ht="15.75" customHeight="1">
      <c r="G660" s="143"/>
    </row>
    <row r="661" spans="7:7" ht="15.75" customHeight="1">
      <c r="G661" s="143"/>
    </row>
    <row r="662" spans="7:7" ht="15.75" customHeight="1">
      <c r="G662" s="143"/>
    </row>
    <row r="663" spans="7:7" ht="15.75" customHeight="1">
      <c r="G663" s="143"/>
    </row>
    <row r="664" spans="7:7" ht="15.75" customHeight="1">
      <c r="G664" s="143"/>
    </row>
    <row r="665" spans="7:7" ht="15.75" customHeight="1">
      <c r="G665" s="143"/>
    </row>
    <row r="666" spans="7:7" ht="15.75" customHeight="1">
      <c r="G666" s="143"/>
    </row>
    <row r="667" spans="7:7" ht="15.75" customHeight="1">
      <c r="G667" s="143"/>
    </row>
    <row r="668" spans="7:7" ht="15.75" customHeight="1">
      <c r="G668" s="143"/>
    </row>
    <row r="669" spans="7:7" ht="15.75" customHeight="1">
      <c r="G669" s="143"/>
    </row>
    <row r="670" spans="7:7" ht="15.75" customHeight="1">
      <c r="G670" s="143"/>
    </row>
    <row r="671" spans="7:7" ht="15.75" customHeight="1">
      <c r="G671" s="143"/>
    </row>
    <row r="672" spans="7:7" ht="15.75" customHeight="1">
      <c r="G672" s="143"/>
    </row>
    <row r="673" spans="7:7" ht="15.75" customHeight="1">
      <c r="G673" s="143"/>
    </row>
    <row r="674" spans="7:7" ht="15.75" customHeight="1">
      <c r="G674" s="143"/>
    </row>
    <row r="675" spans="7:7" ht="15.75" customHeight="1">
      <c r="G675" s="143"/>
    </row>
    <row r="676" spans="7:7" ht="15.75" customHeight="1">
      <c r="G676" s="143"/>
    </row>
    <row r="677" spans="7:7" ht="15.75" customHeight="1">
      <c r="G677" s="143"/>
    </row>
    <row r="678" spans="7:7" ht="15.75" customHeight="1">
      <c r="G678" s="143"/>
    </row>
    <row r="679" spans="7:7" ht="15.75" customHeight="1">
      <c r="G679" s="143"/>
    </row>
    <row r="680" spans="7:7" ht="15.75" customHeight="1">
      <c r="G680" s="143"/>
    </row>
    <row r="681" spans="7:7" ht="15.75" customHeight="1">
      <c r="G681" s="143"/>
    </row>
    <row r="682" spans="7:7" ht="15.75" customHeight="1">
      <c r="G682" s="143"/>
    </row>
    <row r="683" spans="7:7" ht="15.75" customHeight="1">
      <c r="G683" s="143"/>
    </row>
    <row r="684" spans="7:7" ht="15.75" customHeight="1">
      <c r="G684" s="143"/>
    </row>
    <row r="685" spans="7:7" ht="15.75" customHeight="1">
      <c r="G685" s="143"/>
    </row>
    <row r="686" spans="7:7" ht="15.75" customHeight="1">
      <c r="G686" s="143"/>
    </row>
    <row r="687" spans="7:7" ht="15.75" customHeight="1">
      <c r="G687" s="143"/>
    </row>
    <row r="688" spans="7:7" ht="15.75" customHeight="1">
      <c r="G688" s="143"/>
    </row>
    <row r="689" spans="7:7" ht="15.75" customHeight="1">
      <c r="G689" s="143"/>
    </row>
    <row r="690" spans="7:7" ht="15.75" customHeight="1">
      <c r="G690" s="143"/>
    </row>
    <row r="691" spans="7:7" ht="15.75" customHeight="1">
      <c r="G691" s="143"/>
    </row>
    <row r="692" spans="7:7" ht="15.75" customHeight="1">
      <c r="G692" s="143"/>
    </row>
    <row r="693" spans="7:7" ht="15.75" customHeight="1">
      <c r="G693" s="143"/>
    </row>
    <row r="694" spans="7:7" ht="15.75" customHeight="1">
      <c r="G694" s="143"/>
    </row>
    <row r="695" spans="7:7" ht="15.75" customHeight="1">
      <c r="G695" s="143"/>
    </row>
    <row r="696" spans="7:7" ht="15.75" customHeight="1">
      <c r="G696" s="143"/>
    </row>
    <row r="697" spans="7:7" ht="15.75" customHeight="1">
      <c r="G697" s="143"/>
    </row>
    <row r="698" spans="7:7" ht="15.75" customHeight="1">
      <c r="G698" s="143"/>
    </row>
    <row r="699" spans="7:7" ht="15.75" customHeight="1">
      <c r="G699" s="143"/>
    </row>
    <row r="700" spans="7:7" ht="15.75" customHeight="1">
      <c r="G700" s="143"/>
    </row>
    <row r="701" spans="7:7" ht="15.75" customHeight="1">
      <c r="G701" s="143"/>
    </row>
    <row r="702" spans="7:7" ht="15.75" customHeight="1">
      <c r="G702" s="143"/>
    </row>
    <row r="703" spans="7:7" ht="15.75" customHeight="1">
      <c r="G703" s="143"/>
    </row>
    <row r="704" spans="7:7" ht="15.75" customHeight="1">
      <c r="G704" s="143"/>
    </row>
    <row r="705" spans="7:7" ht="15.75" customHeight="1">
      <c r="G705" s="143"/>
    </row>
    <row r="706" spans="7:7" ht="15.75" customHeight="1">
      <c r="G706" s="143"/>
    </row>
    <row r="707" spans="7:7" ht="15.75" customHeight="1">
      <c r="G707" s="143"/>
    </row>
    <row r="708" spans="7:7" ht="15.75" customHeight="1">
      <c r="G708" s="143"/>
    </row>
    <row r="709" spans="7:7" ht="15.75" customHeight="1">
      <c r="G709" s="143"/>
    </row>
    <row r="710" spans="7:7" ht="15.75" customHeight="1">
      <c r="G710" s="143"/>
    </row>
    <row r="711" spans="7:7" ht="15.75" customHeight="1">
      <c r="G711" s="143"/>
    </row>
    <row r="712" spans="7:7" ht="15.75" customHeight="1">
      <c r="G712" s="143"/>
    </row>
    <row r="713" spans="7:7" ht="15.75" customHeight="1">
      <c r="G713" s="143"/>
    </row>
    <row r="714" spans="7:7" ht="15.75" customHeight="1">
      <c r="G714" s="143"/>
    </row>
    <row r="715" spans="7:7" ht="15.75" customHeight="1">
      <c r="G715" s="143"/>
    </row>
    <row r="716" spans="7:7" ht="15.75" customHeight="1">
      <c r="G716" s="143"/>
    </row>
    <row r="717" spans="7:7" ht="15.75" customHeight="1">
      <c r="G717" s="143"/>
    </row>
    <row r="718" spans="7:7" ht="15.75" customHeight="1">
      <c r="G718" s="143"/>
    </row>
    <row r="719" spans="7:7" ht="15.75" customHeight="1">
      <c r="G719" s="143"/>
    </row>
    <row r="720" spans="7:7" ht="15.75" customHeight="1">
      <c r="G720" s="143"/>
    </row>
    <row r="721" spans="7:7" ht="15.75" customHeight="1">
      <c r="G721" s="143"/>
    </row>
    <row r="722" spans="7:7" ht="15.75" customHeight="1">
      <c r="G722" s="143"/>
    </row>
    <row r="723" spans="7:7" ht="15.75" customHeight="1">
      <c r="G723" s="143"/>
    </row>
    <row r="724" spans="7:7" ht="15.75" customHeight="1">
      <c r="G724" s="143"/>
    </row>
    <row r="725" spans="7:7" ht="15.75" customHeight="1">
      <c r="G725" s="143"/>
    </row>
    <row r="726" spans="7:7" ht="15.75" customHeight="1">
      <c r="G726" s="143"/>
    </row>
    <row r="727" spans="7:7" ht="15.75" customHeight="1">
      <c r="G727" s="143"/>
    </row>
    <row r="728" spans="7:7" ht="15.75" customHeight="1">
      <c r="G728" s="143"/>
    </row>
    <row r="729" spans="7:7" ht="15.75" customHeight="1">
      <c r="G729" s="143"/>
    </row>
    <row r="730" spans="7:7" ht="15.75" customHeight="1">
      <c r="G730" s="143"/>
    </row>
    <row r="731" spans="7:7" ht="15.75" customHeight="1">
      <c r="G731" s="143"/>
    </row>
    <row r="732" spans="7:7" ht="15.75" customHeight="1">
      <c r="G732" s="143"/>
    </row>
    <row r="733" spans="7:7" ht="15.75" customHeight="1">
      <c r="G733" s="143"/>
    </row>
    <row r="734" spans="7:7" ht="15.75" customHeight="1">
      <c r="G734" s="143"/>
    </row>
    <row r="735" spans="7:7" ht="15.75" customHeight="1">
      <c r="G735" s="143"/>
    </row>
    <row r="736" spans="7:7" ht="15.75" customHeight="1">
      <c r="G736" s="143"/>
    </row>
    <row r="737" spans="7:7" ht="15.75" customHeight="1">
      <c r="G737" s="143"/>
    </row>
    <row r="738" spans="7:7" ht="15.75" customHeight="1">
      <c r="G738" s="143"/>
    </row>
    <row r="739" spans="7:7" ht="15.75" customHeight="1">
      <c r="G739" s="143"/>
    </row>
    <row r="740" spans="7:7" ht="15.75" customHeight="1">
      <c r="G740" s="143"/>
    </row>
    <row r="741" spans="7:7" ht="15.75" customHeight="1">
      <c r="G741" s="143"/>
    </row>
    <row r="742" spans="7:7" ht="15.75" customHeight="1">
      <c r="G742" s="143"/>
    </row>
    <row r="743" spans="7:7" ht="15.75" customHeight="1">
      <c r="G743" s="143"/>
    </row>
    <row r="744" spans="7:7" ht="15.75" customHeight="1">
      <c r="G744" s="143"/>
    </row>
    <row r="745" spans="7:7" ht="15.75" customHeight="1">
      <c r="G745" s="143"/>
    </row>
    <row r="746" spans="7:7" ht="15.75" customHeight="1">
      <c r="G746" s="143"/>
    </row>
    <row r="747" spans="7:7" ht="15.75" customHeight="1">
      <c r="G747" s="143"/>
    </row>
    <row r="748" spans="7:7" ht="15.75" customHeight="1">
      <c r="G748" s="143"/>
    </row>
    <row r="749" spans="7:7" ht="15.75" customHeight="1">
      <c r="G749" s="143"/>
    </row>
    <row r="750" spans="7:7" ht="15.75" customHeight="1">
      <c r="G750" s="143"/>
    </row>
    <row r="751" spans="7:7" ht="15.75" customHeight="1">
      <c r="G751" s="143"/>
    </row>
    <row r="752" spans="7:7" ht="15.75" customHeight="1">
      <c r="G752" s="143"/>
    </row>
    <row r="753" spans="7:7" ht="15.75" customHeight="1">
      <c r="G753" s="143"/>
    </row>
    <row r="754" spans="7:7" ht="15.75" customHeight="1">
      <c r="G754" s="143"/>
    </row>
    <row r="755" spans="7:7" ht="15.75" customHeight="1">
      <c r="G755" s="143"/>
    </row>
    <row r="756" spans="7:7" ht="15.75" customHeight="1">
      <c r="G756" s="143"/>
    </row>
    <row r="757" spans="7:7" ht="15.75" customHeight="1">
      <c r="G757" s="143"/>
    </row>
    <row r="758" spans="7:7" ht="15.75" customHeight="1">
      <c r="G758" s="143"/>
    </row>
    <row r="759" spans="7:7" ht="15.75" customHeight="1">
      <c r="G759" s="143"/>
    </row>
    <row r="760" spans="7:7" ht="15.75" customHeight="1">
      <c r="G760" s="143"/>
    </row>
    <row r="761" spans="7:7" ht="15.75" customHeight="1">
      <c r="G761" s="143"/>
    </row>
    <row r="762" spans="7:7" ht="15.75" customHeight="1">
      <c r="G762" s="143"/>
    </row>
    <row r="763" spans="7:7" ht="15.75" customHeight="1">
      <c r="G763" s="143"/>
    </row>
    <row r="764" spans="7:7" ht="15.75" customHeight="1">
      <c r="G764" s="143"/>
    </row>
    <row r="765" spans="7:7" ht="15.75" customHeight="1">
      <c r="G765" s="143"/>
    </row>
    <row r="766" spans="7:7" ht="15.75" customHeight="1">
      <c r="G766" s="143"/>
    </row>
    <row r="767" spans="7:7" ht="15.75" customHeight="1">
      <c r="G767" s="143"/>
    </row>
    <row r="768" spans="7:7" ht="15.75" customHeight="1">
      <c r="G768" s="143"/>
    </row>
    <row r="769" spans="7:7" ht="15.75" customHeight="1">
      <c r="G769" s="143"/>
    </row>
    <row r="770" spans="7:7" ht="15.75" customHeight="1">
      <c r="G770" s="143"/>
    </row>
    <row r="771" spans="7:7" ht="15.75" customHeight="1">
      <c r="G771" s="143"/>
    </row>
    <row r="772" spans="7:7" ht="15.75" customHeight="1">
      <c r="G772" s="143"/>
    </row>
    <row r="773" spans="7:7" ht="15.75" customHeight="1">
      <c r="G773" s="143"/>
    </row>
    <row r="774" spans="7:7" ht="15.75" customHeight="1">
      <c r="G774" s="143"/>
    </row>
    <row r="775" spans="7:7" ht="15.75" customHeight="1">
      <c r="G775" s="143"/>
    </row>
    <row r="776" spans="7:7" ht="15.75" customHeight="1">
      <c r="G776" s="143"/>
    </row>
    <row r="777" spans="7:7" ht="15.75" customHeight="1">
      <c r="G777" s="143"/>
    </row>
    <row r="778" spans="7:7" ht="15.75" customHeight="1">
      <c r="G778" s="143"/>
    </row>
    <row r="779" spans="7:7" ht="15.75" customHeight="1">
      <c r="G779" s="143"/>
    </row>
    <row r="780" spans="7:7" ht="15.75" customHeight="1">
      <c r="G780" s="143"/>
    </row>
    <row r="781" spans="7:7" ht="15.75" customHeight="1">
      <c r="G781" s="143"/>
    </row>
    <row r="782" spans="7:7" ht="15.75" customHeight="1">
      <c r="G782" s="143"/>
    </row>
    <row r="783" spans="7:7" ht="15.75" customHeight="1">
      <c r="G783" s="143"/>
    </row>
    <row r="784" spans="7:7" ht="15.75" customHeight="1">
      <c r="G784" s="143"/>
    </row>
    <row r="785" spans="7:7" ht="15.75" customHeight="1">
      <c r="G785" s="143"/>
    </row>
    <row r="786" spans="7:7" ht="15.75" customHeight="1">
      <c r="G786" s="143"/>
    </row>
    <row r="787" spans="7:7" ht="15.75" customHeight="1">
      <c r="G787" s="143"/>
    </row>
    <row r="788" spans="7:7" ht="15.75" customHeight="1">
      <c r="G788" s="143"/>
    </row>
    <row r="789" spans="7:7" ht="15.75" customHeight="1">
      <c r="G789" s="143"/>
    </row>
    <row r="790" spans="7:7" ht="15.75" customHeight="1">
      <c r="G790" s="143"/>
    </row>
    <row r="791" spans="7:7" ht="15.75" customHeight="1">
      <c r="G791" s="143"/>
    </row>
    <row r="792" spans="7:7" ht="15.75" customHeight="1">
      <c r="G792" s="143"/>
    </row>
    <row r="793" spans="7:7" ht="15.75" customHeight="1">
      <c r="G793" s="143"/>
    </row>
    <row r="794" spans="7:7" ht="15.75" customHeight="1">
      <c r="G794" s="143"/>
    </row>
    <row r="795" spans="7:7" ht="15.75" customHeight="1">
      <c r="G795" s="143"/>
    </row>
    <row r="796" spans="7:7" ht="15.75" customHeight="1">
      <c r="G796" s="143"/>
    </row>
    <row r="797" spans="7:7" ht="15.75" customHeight="1">
      <c r="G797" s="143"/>
    </row>
    <row r="798" spans="7:7" ht="15.75" customHeight="1">
      <c r="G798" s="143"/>
    </row>
    <row r="799" spans="7:7" ht="15.75" customHeight="1">
      <c r="G799" s="143"/>
    </row>
    <row r="800" spans="7:7" ht="15.75" customHeight="1">
      <c r="G800" s="143"/>
    </row>
    <row r="801" spans="7:7" ht="15.75" customHeight="1">
      <c r="G801" s="143"/>
    </row>
    <row r="802" spans="7:7" ht="15.75" customHeight="1">
      <c r="G802" s="143"/>
    </row>
    <row r="803" spans="7:7" ht="15.75" customHeight="1">
      <c r="G803" s="143"/>
    </row>
    <row r="804" spans="7:7" ht="15.75" customHeight="1">
      <c r="G804" s="143"/>
    </row>
    <row r="805" spans="7:7" ht="15.75" customHeight="1">
      <c r="G805" s="143"/>
    </row>
    <row r="806" spans="7:7" ht="15.75" customHeight="1">
      <c r="G806" s="143"/>
    </row>
    <row r="807" spans="7:7" ht="15.75" customHeight="1">
      <c r="G807" s="143"/>
    </row>
    <row r="808" spans="7:7" ht="15.75" customHeight="1">
      <c r="G808" s="143"/>
    </row>
    <row r="809" spans="7:7" ht="15.75" customHeight="1">
      <c r="G809" s="143"/>
    </row>
    <row r="810" spans="7:7" ht="15.75" customHeight="1">
      <c r="G810" s="143"/>
    </row>
    <row r="811" spans="7:7" ht="15.75" customHeight="1">
      <c r="G811" s="143"/>
    </row>
    <row r="812" spans="7:7" ht="15.75" customHeight="1">
      <c r="G812" s="143"/>
    </row>
    <row r="813" spans="7:7" ht="15.75" customHeight="1">
      <c r="G813" s="143"/>
    </row>
    <row r="814" spans="7:7" ht="15.75" customHeight="1">
      <c r="G814" s="143"/>
    </row>
    <row r="815" spans="7:7" ht="15.75" customHeight="1">
      <c r="G815" s="143"/>
    </row>
    <row r="816" spans="7:7" ht="15.75" customHeight="1">
      <c r="G816" s="143"/>
    </row>
    <row r="817" spans="7:7" ht="15.75" customHeight="1">
      <c r="G817" s="143"/>
    </row>
    <row r="818" spans="7:7" ht="15.75" customHeight="1">
      <c r="G818" s="143"/>
    </row>
    <row r="819" spans="7:7" ht="15.75" customHeight="1">
      <c r="G819" s="143"/>
    </row>
    <row r="820" spans="7:7" ht="15.75" customHeight="1">
      <c r="G820" s="143"/>
    </row>
    <row r="821" spans="7:7" ht="15.75" customHeight="1">
      <c r="G821" s="143"/>
    </row>
    <row r="822" spans="7:7" ht="15.75" customHeight="1">
      <c r="G822" s="143"/>
    </row>
    <row r="823" spans="7:7" ht="15.75" customHeight="1">
      <c r="G823" s="143"/>
    </row>
    <row r="824" spans="7:7" ht="15.75" customHeight="1">
      <c r="G824" s="143"/>
    </row>
    <row r="825" spans="7:7" ht="15.75" customHeight="1">
      <c r="G825" s="143"/>
    </row>
    <row r="826" spans="7:7" ht="15.75" customHeight="1">
      <c r="G826" s="143"/>
    </row>
    <row r="827" spans="7:7" ht="15.75" customHeight="1">
      <c r="G827" s="143"/>
    </row>
    <row r="828" spans="7:7" ht="15.75" customHeight="1">
      <c r="G828" s="143"/>
    </row>
    <row r="829" spans="7:7" ht="15.75" customHeight="1">
      <c r="G829" s="143"/>
    </row>
    <row r="830" spans="7:7" ht="15.75" customHeight="1">
      <c r="G830" s="143"/>
    </row>
    <row r="831" spans="7:7" ht="15.75" customHeight="1">
      <c r="G831" s="143"/>
    </row>
    <row r="832" spans="7:7" ht="15.75" customHeight="1">
      <c r="G832" s="143"/>
    </row>
    <row r="833" spans="7:7" ht="15.75" customHeight="1">
      <c r="G833" s="143"/>
    </row>
    <row r="834" spans="7:7" ht="15.75" customHeight="1">
      <c r="G834" s="143"/>
    </row>
    <row r="835" spans="7:7" ht="15.75" customHeight="1">
      <c r="G835" s="143"/>
    </row>
    <row r="836" spans="7:7" ht="15.75" customHeight="1">
      <c r="G836" s="143"/>
    </row>
    <row r="837" spans="7:7" ht="15.75" customHeight="1">
      <c r="G837" s="143"/>
    </row>
    <row r="838" spans="7:7" ht="15.75" customHeight="1">
      <c r="G838" s="143"/>
    </row>
    <row r="839" spans="7:7" ht="15.75" customHeight="1">
      <c r="G839" s="143"/>
    </row>
    <row r="840" spans="7:7" ht="15.75" customHeight="1">
      <c r="G840" s="143"/>
    </row>
    <row r="841" spans="7:7" ht="15.75" customHeight="1">
      <c r="G841" s="143"/>
    </row>
    <row r="842" spans="7:7" ht="15.75" customHeight="1">
      <c r="G842" s="143"/>
    </row>
    <row r="843" spans="7:7" ht="15.75" customHeight="1">
      <c r="G843" s="143"/>
    </row>
    <row r="844" spans="7:7" ht="15.75" customHeight="1">
      <c r="G844" s="143"/>
    </row>
    <row r="845" spans="7:7" ht="15.75" customHeight="1">
      <c r="G845" s="143"/>
    </row>
    <row r="846" spans="7:7" ht="15.75" customHeight="1">
      <c r="G846" s="143"/>
    </row>
    <row r="847" spans="7:7" ht="15.75" customHeight="1">
      <c r="G847" s="143"/>
    </row>
    <row r="848" spans="7:7" ht="15.75" customHeight="1">
      <c r="G848" s="143"/>
    </row>
    <row r="849" spans="7:7" ht="15.75" customHeight="1">
      <c r="G849" s="143"/>
    </row>
    <row r="850" spans="7:7" ht="15.75" customHeight="1">
      <c r="G850" s="143"/>
    </row>
    <row r="851" spans="7:7" ht="15.75" customHeight="1">
      <c r="G851" s="143"/>
    </row>
    <row r="852" spans="7:7" ht="15.75" customHeight="1">
      <c r="G852" s="143"/>
    </row>
    <row r="853" spans="7:7" ht="15.75" customHeight="1">
      <c r="G853" s="143"/>
    </row>
    <row r="854" spans="7:7" ht="15.75" customHeight="1">
      <c r="G854" s="143"/>
    </row>
    <row r="855" spans="7:7" ht="15.75" customHeight="1">
      <c r="G855" s="143"/>
    </row>
    <row r="856" spans="7:7" ht="15.75" customHeight="1">
      <c r="G856" s="143"/>
    </row>
    <row r="857" spans="7:7" ht="15.75" customHeight="1">
      <c r="G857" s="143"/>
    </row>
    <row r="858" spans="7:7" ht="15.75" customHeight="1">
      <c r="G858" s="143"/>
    </row>
    <row r="859" spans="7:7" ht="15.75" customHeight="1">
      <c r="G859" s="143"/>
    </row>
    <row r="860" spans="7:7" ht="15.75" customHeight="1">
      <c r="G860" s="143"/>
    </row>
    <row r="861" spans="7:7" ht="15.75" customHeight="1">
      <c r="G861" s="143"/>
    </row>
    <row r="862" spans="7:7" ht="15.75" customHeight="1">
      <c r="G862" s="143"/>
    </row>
    <row r="863" spans="7:7" ht="15.75" customHeight="1">
      <c r="G863" s="143"/>
    </row>
    <row r="864" spans="7:7" ht="15.75" customHeight="1">
      <c r="G864" s="143"/>
    </row>
    <row r="865" spans="7:7" ht="15.75" customHeight="1">
      <c r="G865" s="143"/>
    </row>
    <row r="866" spans="7:7" ht="15.75" customHeight="1">
      <c r="G866" s="143"/>
    </row>
    <row r="867" spans="7:7" ht="15.75" customHeight="1">
      <c r="G867" s="143"/>
    </row>
    <row r="868" spans="7:7" ht="15.75" customHeight="1">
      <c r="G868" s="143"/>
    </row>
    <row r="869" spans="7:7" ht="15.75" customHeight="1">
      <c r="G869" s="143"/>
    </row>
    <row r="870" spans="7:7" ht="15.75" customHeight="1">
      <c r="G870" s="143"/>
    </row>
    <row r="871" spans="7:7" ht="15.75" customHeight="1">
      <c r="G871" s="143"/>
    </row>
    <row r="872" spans="7:7" ht="15.75" customHeight="1">
      <c r="G872" s="143"/>
    </row>
    <row r="873" spans="7:7" ht="15.75" customHeight="1">
      <c r="G873" s="143"/>
    </row>
    <row r="874" spans="7:7" ht="15.75" customHeight="1">
      <c r="G874" s="143"/>
    </row>
    <row r="875" spans="7:7" ht="15.75" customHeight="1">
      <c r="G875" s="143"/>
    </row>
    <row r="876" spans="7:7" ht="15.75" customHeight="1">
      <c r="G876" s="143"/>
    </row>
    <row r="877" spans="7:7" ht="15.75" customHeight="1">
      <c r="G877" s="143"/>
    </row>
    <row r="878" spans="7:7" ht="15.75" customHeight="1">
      <c r="G878" s="143"/>
    </row>
    <row r="879" spans="7:7" ht="15.75" customHeight="1">
      <c r="G879" s="143"/>
    </row>
    <row r="880" spans="7:7" ht="15.75" customHeight="1">
      <c r="G880" s="143"/>
    </row>
    <row r="881" spans="7:7" ht="15.75" customHeight="1">
      <c r="G881" s="143"/>
    </row>
    <row r="882" spans="7:7" ht="15.75" customHeight="1">
      <c r="G882" s="143"/>
    </row>
    <row r="883" spans="7:7" ht="15.75" customHeight="1">
      <c r="G883" s="143"/>
    </row>
    <row r="884" spans="7:7" ht="15.75" customHeight="1">
      <c r="G884" s="143"/>
    </row>
    <row r="885" spans="7:7" ht="15.75" customHeight="1">
      <c r="G885" s="143"/>
    </row>
    <row r="886" spans="7:7" ht="15.75" customHeight="1">
      <c r="G886" s="143"/>
    </row>
    <row r="887" spans="7:7" ht="15.75" customHeight="1">
      <c r="G887" s="143"/>
    </row>
    <row r="888" spans="7:7" ht="15.75" customHeight="1">
      <c r="G888" s="143"/>
    </row>
    <row r="889" spans="7:7" ht="15.75" customHeight="1">
      <c r="G889" s="143"/>
    </row>
    <row r="890" spans="7:7" ht="15.75" customHeight="1">
      <c r="G890" s="143"/>
    </row>
    <row r="891" spans="7:7" ht="15.75" customHeight="1">
      <c r="G891" s="143"/>
    </row>
    <row r="892" spans="7:7" ht="15.75" customHeight="1">
      <c r="G892" s="143"/>
    </row>
    <row r="893" spans="7:7" ht="15.75" customHeight="1">
      <c r="G893" s="143"/>
    </row>
    <row r="894" spans="7:7" ht="15.75" customHeight="1">
      <c r="G894" s="143"/>
    </row>
    <row r="895" spans="7:7" ht="15.75" customHeight="1">
      <c r="G895" s="143"/>
    </row>
    <row r="896" spans="7:7" ht="15.75" customHeight="1">
      <c r="G896" s="143"/>
    </row>
    <row r="897" spans="7:7" ht="15.75" customHeight="1">
      <c r="G897" s="143"/>
    </row>
    <row r="898" spans="7:7" ht="15.75" customHeight="1">
      <c r="G898" s="143"/>
    </row>
    <row r="899" spans="7:7" ht="15.75" customHeight="1">
      <c r="G899" s="143"/>
    </row>
    <row r="900" spans="7:7" ht="15.75" customHeight="1">
      <c r="G900" s="143"/>
    </row>
    <row r="901" spans="7:7" ht="15.75" customHeight="1">
      <c r="G901" s="143"/>
    </row>
    <row r="902" spans="7:7" ht="15.75" customHeight="1">
      <c r="G902" s="143"/>
    </row>
    <row r="903" spans="7:7" ht="15.75" customHeight="1">
      <c r="G903" s="143"/>
    </row>
    <row r="904" spans="7:7" ht="15.75" customHeight="1">
      <c r="G904" s="143"/>
    </row>
    <row r="905" spans="7:7" ht="15.75" customHeight="1">
      <c r="G905" s="143"/>
    </row>
    <row r="906" spans="7:7" ht="15.75" customHeight="1">
      <c r="G906" s="143"/>
    </row>
    <row r="907" spans="7:7" ht="15.75" customHeight="1">
      <c r="G907" s="143"/>
    </row>
    <row r="908" spans="7:7" ht="15.75" customHeight="1">
      <c r="G908" s="143"/>
    </row>
    <row r="909" spans="7:7" ht="15.75" customHeight="1">
      <c r="G909" s="143"/>
    </row>
    <row r="910" spans="7:7" ht="15.75" customHeight="1">
      <c r="G910" s="143"/>
    </row>
    <row r="911" spans="7:7" ht="15.75" customHeight="1">
      <c r="G911" s="143"/>
    </row>
    <row r="912" spans="7:7" ht="15.75" customHeight="1">
      <c r="G912" s="143"/>
    </row>
    <row r="913" spans="7:7" ht="15.75" customHeight="1">
      <c r="G913" s="143"/>
    </row>
    <row r="914" spans="7:7" ht="15.75" customHeight="1">
      <c r="G914" s="143"/>
    </row>
    <row r="915" spans="7:7" ht="15.75" customHeight="1">
      <c r="G915" s="143"/>
    </row>
    <row r="916" spans="7:7" ht="15.75" customHeight="1">
      <c r="G916" s="143"/>
    </row>
    <row r="917" spans="7:7" ht="15.75" customHeight="1">
      <c r="G917" s="143"/>
    </row>
    <row r="918" spans="7:7" ht="15.75" customHeight="1">
      <c r="G918" s="143"/>
    </row>
    <row r="919" spans="7:7" ht="15.75" customHeight="1">
      <c r="G919" s="143"/>
    </row>
    <row r="920" spans="7:7" ht="15.75" customHeight="1">
      <c r="G920" s="143"/>
    </row>
    <row r="921" spans="7:7" ht="15.75" customHeight="1">
      <c r="G921" s="143"/>
    </row>
    <row r="922" spans="7:7" ht="15.75" customHeight="1">
      <c r="G922" s="143"/>
    </row>
    <row r="923" spans="7:7" ht="15.75" customHeight="1">
      <c r="G923" s="143"/>
    </row>
    <row r="924" spans="7:7" ht="15.75" customHeight="1">
      <c r="G924" s="143"/>
    </row>
    <row r="925" spans="7:7" ht="15.75" customHeight="1">
      <c r="G925" s="143"/>
    </row>
    <row r="926" spans="7:7" ht="15.75" customHeight="1">
      <c r="G926" s="143"/>
    </row>
    <row r="927" spans="7:7" ht="15.75" customHeight="1">
      <c r="G927" s="143"/>
    </row>
    <row r="928" spans="7:7" ht="15.75" customHeight="1">
      <c r="G928" s="143"/>
    </row>
    <row r="929" spans="7:7" ht="15.75" customHeight="1">
      <c r="G929" s="143"/>
    </row>
    <row r="930" spans="7:7" ht="15.75" customHeight="1">
      <c r="G930" s="143"/>
    </row>
    <row r="931" spans="7:7" ht="15.75" customHeight="1">
      <c r="G931" s="143"/>
    </row>
    <row r="932" spans="7:7" ht="15.75" customHeight="1">
      <c r="G932" s="143"/>
    </row>
    <row r="933" spans="7:7" ht="15.75" customHeight="1">
      <c r="G933" s="143"/>
    </row>
    <row r="934" spans="7:7" ht="15.75" customHeight="1">
      <c r="G934" s="143"/>
    </row>
    <row r="935" spans="7:7" ht="15.75" customHeight="1">
      <c r="G935" s="143"/>
    </row>
    <row r="936" spans="7:7" ht="15.75" customHeight="1">
      <c r="G936" s="143"/>
    </row>
    <row r="937" spans="7:7" ht="15.75" customHeight="1">
      <c r="G937" s="143"/>
    </row>
    <row r="938" spans="7:7" ht="15.75" customHeight="1">
      <c r="G938" s="143"/>
    </row>
    <row r="939" spans="7:7" ht="15.75" customHeight="1">
      <c r="G939" s="143"/>
    </row>
    <row r="940" spans="7:7" ht="15.75" customHeight="1">
      <c r="G940" s="143"/>
    </row>
    <row r="941" spans="7:7" ht="15.75" customHeight="1">
      <c r="G941" s="143"/>
    </row>
    <row r="942" spans="7:7" ht="15.75" customHeight="1">
      <c r="G942" s="143"/>
    </row>
    <row r="943" spans="7:7" ht="15.75" customHeight="1">
      <c r="G943" s="143"/>
    </row>
    <row r="944" spans="7:7" ht="15.75" customHeight="1">
      <c r="G944" s="143"/>
    </row>
    <row r="945" spans="7:7" ht="15.75" customHeight="1">
      <c r="G945" s="143"/>
    </row>
    <row r="946" spans="7:7" ht="15.75" customHeight="1">
      <c r="G946" s="143"/>
    </row>
    <row r="947" spans="7:7" ht="15.75" customHeight="1">
      <c r="G947" s="143"/>
    </row>
    <row r="948" spans="7:7" ht="15.75" customHeight="1">
      <c r="G948" s="143"/>
    </row>
    <row r="949" spans="7:7" ht="15.75" customHeight="1">
      <c r="G949" s="143"/>
    </row>
    <row r="950" spans="7:7" ht="15.75" customHeight="1">
      <c r="G950" s="143"/>
    </row>
    <row r="951" spans="7:7" ht="15.75" customHeight="1">
      <c r="G951" s="143"/>
    </row>
    <row r="952" spans="7:7" ht="15.75" customHeight="1">
      <c r="G952" s="143"/>
    </row>
    <row r="953" spans="7:7" ht="15.75" customHeight="1">
      <c r="G953" s="143"/>
    </row>
    <row r="954" spans="7:7" ht="15.75" customHeight="1">
      <c r="G954" s="143"/>
    </row>
    <row r="955" spans="7:7" ht="15.75" customHeight="1">
      <c r="G955" s="143"/>
    </row>
    <row r="956" spans="7:7" ht="15.75" customHeight="1">
      <c r="G956" s="143"/>
    </row>
    <row r="957" spans="7:7" ht="15.75" customHeight="1">
      <c r="G957" s="143"/>
    </row>
    <row r="958" spans="7:7" ht="15.75" customHeight="1">
      <c r="G958" s="143"/>
    </row>
    <row r="959" spans="7:7" ht="15.75" customHeight="1">
      <c r="G959" s="143"/>
    </row>
    <row r="960" spans="7:7" ht="15.75" customHeight="1">
      <c r="G960" s="143"/>
    </row>
    <row r="961" spans="7:7" ht="15.75" customHeight="1">
      <c r="G961" s="143"/>
    </row>
    <row r="962" spans="7:7" ht="15.75" customHeight="1">
      <c r="G962" s="143"/>
    </row>
    <row r="963" spans="7:7" ht="15.75" customHeight="1">
      <c r="G963" s="143"/>
    </row>
    <row r="964" spans="7:7" ht="15.75" customHeight="1">
      <c r="G964" s="143"/>
    </row>
    <row r="965" spans="7:7" ht="15.75" customHeight="1">
      <c r="G965" s="143"/>
    </row>
    <row r="966" spans="7:7" ht="15.75" customHeight="1">
      <c r="G966" s="143"/>
    </row>
    <row r="967" spans="7:7" ht="15.75" customHeight="1">
      <c r="G967" s="143"/>
    </row>
    <row r="968" spans="7:7" ht="15.75" customHeight="1">
      <c r="G968" s="143"/>
    </row>
    <row r="969" spans="7:7" ht="15.75" customHeight="1">
      <c r="G969" s="143"/>
    </row>
    <row r="970" spans="7:7" ht="15.75" customHeight="1">
      <c r="G970" s="143"/>
    </row>
    <row r="971" spans="7:7" ht="15.75" customHeight="1">
      <c r="G971" s="143"/>
    </row>
    <row r="972" spans="7:7" ht="15.75" customHeight="1">
      <c r="G972" s="143"/>
    </row>
    <row r="973" spans="7:7" ht="15.75" customHeight="1">
      <c r="G973" s="143"/>
    </row>
    <row r="974" spans="7:7" ht="15.75" customHeight="1">
      <c r="G974" s="143"/>
    </row>
    <row r="975" spans="7:7" ht="15.75" customHeight="1">
      <c r="G975" s="143"/>
    </row>
    <row r="976" spans="7:7" ht="15.75" customHeight="1">
      <c r="G976" s="143"/>
    </row>
    <row r="977" spans="7:7" ht="15.75" customHeight="1">
      <c r="G977" s="143"/>
    </row>
    <row r="978" spans="7:7" ht="15.75" customHeight="1">
      <c r="G978" s="143"/>
    </row>
    <row r="979" spans="7:7" ht="15.75" customHeight="1">
      <c r="G979" s="143"/>
    </row>
    <row r="980" spans="7:7" ht="15.75" customHeight="1">
      <c r="G980" s="143"/>
    </row>
    <row r="981" spans="7:7" ht="15.75" customHeight="1">
      <c r="G981" s="143"/>
    </row>
    <row r="982" spans="7:7" ht="15.75" customHeight="1">
      <c r="G982" s="143"/>
    </row>
    <row r="983" spans="7:7" ht="15.75" customHeight="1">
      <c r="G983" s="143"/>
    </row>
    <row r="984" spans="7:7" ht="15.75" customHeight="1">
      <c r="G984" s="143"/>
    </row>
    <row r="985" spans="7:7" ht="15.75" customHeight="1">
      <c r="G985" s="143"/>
    </row>
    <row r="986" spans="7:7" ht="15.75" customHeight="1">
      <c r="G986" s="143"/>
    </row>
    <row r="987" spans="7:7" ht="15.75" customHeight="1">
      <c r="G987" s="143"/>
    </row>
    <row r="988" spans="7:7" ht="15.75" customHeight="1">
      <c r="G988" s="143"/>
    </row>
    <row r="989" spans="7:7" ht="15.75" customHeight="1">
      <c r="G989" s="143"/>
    </row>
    <row r="990" spans="7:7" ht="15.75" customHeight="1">
      <c r="G990" s="143"/>
    </row>
    <row r="991" spans="7:7" ht="15.75" customHeight="1">
      <c r="G991" s="143"/>
    </row>
    <row r="992" spans="7:7" ht="15.75" customHeight="1">
      <c r="G992" s="143"/>
    </row>
    <row r="993" spans="7:7" ht="15.75" customHeight="1">
      <c r="G993" s="143"/>
    </row>
    <row r="994" spans="7:7" ht="15.75" customHeight="1">
      <c r="G994" s="143"/>
    </row>
    <row r="995" spans="7:7" ht="15.75" customHeight="1">
      <c r="G995" s="143"/>
    </row>
    <row r="996" spans="7:7" ht="15.75" customHeight="1">
      <c r="G996" s="143"/>
    </row>
    <row r="997" spans="7:7" ht="15.75" customHeight="1">
      <c r="G997" s="143"/>
    </row>
    <row r="998" spans="7:7" ht="15.75" customHeight="1">
      <c r="G998" s="143"/>
    </row>
    <row r="999" spans="7:7" ht="15.75" customHeight="1">
      <c r="G999" s="143"/>
    </row>
    <row r="1000" spans="7:7" ht="15.75" customHeight="1">
      <c r="G1000" s="143"/>
    </row>
  </sheetData>
  <mergeCells count="3">
    <mergeCell ref="B3:G3"/>
    <mergeCell ref="H3:O3"/>
    <mergeCell ref="K4:O4"/>
  </mergeCells>
  <pageMargins left="0.7" right="0.7" top="0.75" bottom="0.75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AFE9D-82DF-4306-89FA-64FFCE83FAEC}">
  <dimension ref="B1:X23"/>
  <sheetViews>
    <sheetView topLeftCell="A4" zoomScale="90" zoomScaleNormal="90" workbookViewId="0">
      <selection activeCell="X2" sqref="X2"/>
    </sheetView>
  </sheetViews>
  <sheetFormatPr defaultRowHeight="15"/>
  <cols>
    <col min="2" max="2" width="24.85546875" customWidth="1"/>
    <col min="3" max="3" width="17.85546875" customWidth="1"/>
    <col min="4" max="5" width="24.85546875" customWidth="1"/>
    <col min="6" max="6" width="17.85546875" style="22" bestFit="1" customWidth="1"/>
    <col min="7" max="7" width="24.140625" customWidth="1"/>
    <col min="8" max="8" width="11" customWidth="1"/>
    <col min="9" max="9" width="12.5703125" customWidth="1"/>
    <col min="10" max="10" width="10.5703125" customWidth="1"/>
    <col min="11" max="11" width="15.85546875" customWidth="1"/>
    <col min="12" max="12" width="13.42578125" customWidth="1"/>
    <col min="13" max="13" width="16.85546875" customWidth="1"/>
    <col min="14" max="14" width="13.140625" customWidth="1"/>
    <col min="15" max="15" width="14.85546875" customWidth="1"/>
    <col min="16" max="16" width="21.5703125" customWidth="1"/>
    <col min="17" max="17" width="16.85546875" customWidth="1"/>
    <col min="18" max="18" width="15.5703125" customWidth="1"/>
    <col min="19" max="19" width="13.140625" customWidth="1"/>
    <col min="20" max="20" width="12.140625" bestFit="1" customWidth="1"/>
    <col min="21" max="22" width="19.5703125" customWidth="1"/>
    <col min="23" max="23" width="19.42578125" customWidth="1"/>
    <col min="24" max="24" width="12.5703125" customWidth="1"/>
  </cols>
  <sheetData>
    <row r="1" spans="2:24" ht="15.75" thickBot="1">
      <c r="B1" s="364" t="s">
        <v>58</v>
      </c>
      <c r="C1" s="365"/>
      <c r="D1" s="365"/>
      <c r="E1" s="365"/>
      <c r="F1" s="366"/>
      <c r="G1" s="367" t="s">
        <v>83</v>
      </c>
      <c r="H1" s="368"/>
      <c r="I1" s="368"/>
      <c r="J1" s="368"/>
      <c r="K1" s="369"/>
      <c r="L1" s="370" t="s">
        <v>84</v>
      </c>
      <c r="M1" s="370"/>
      <c r="N1" s="370"/>
      <c r="O1" s="370"/>
      <c r="P1" s="370"/>
      <c r="Q1" s="370"/>
      <c r="R1" s="371"/>
      <c r="S1" s="371"/>
      <c r="T1" s="371"/>
      <c r="U1" s="372"/>
      <c r="V1" s="373" t="s">
        <v>85</v>
      </c>
      <c r="W1" s="373"/>
      <c r="X1" s="373"/>
    </row>
    <row r="2" spans="2:24" ht="75.75" thickBot="1">
      <c r="B2" s="43"/>
      <c r="C2" s="70"/>
      <c r="D2" s="50" t="s">
        <v>2</v>
      </c>
      <c r="E2" s="44"/>
      <c r="F2" s="49"/>
      <c r="G2" s="374" t="s">
        <v>86</v>
      </c>
      <c r="H2" s="375"/>
      <c r="I2" s="375"/>
      <c r="J2" s="375"/>
      <c r="K2" s="376"/>
      <c r="L2" s="377" t="s">
        <v>3</v>
      </c>
      <c r="M2" s="378"/>
      <c r="N2" s="63" t="s">
        <v>4</v>
      </c>
      <c r="O2" s="379" t="s">
        <v>60</v>
      </c>
      <c r="P2" s="380"/>
      <c r="Q2" s="380"/>
      <c r="R2" s="381"/>
      <c r="S2" s="127" t="s">
        <v>87</v>
      </c>
      <c r="T2" s="128" t="s">
        <v>88</v>
      </c>
      <c r="U2" s="78" t="s">
        <v>89</v>
      </c>
      <c r="V2" s="52" t="s">
        <v>90</v>
      </c>
      <c r="W2" s="52" t="s">
        <v>91</v>
      </c>
      <c r="X2" s="52" t="s">
        <v>92</v>
      </c>
    </row>
    <row r="3" spans="2:24" ht="51.6" customHeight="1" thickBot="1">
      <c r="B3" s="43" t="s">
        <v>61</v>
      </c>
      <c r="C3" s="70" t="s">
        <v>93</v>
      </c>
      <c r="D3" s="50" t="s">
        <v>94</v>
      </c>
      <c r="E3" s="44" t="s">
        <v>65</v>
      </c>
      <c r="F3" s="49" t="s">
        <v>66</v>
      </c>
      <c r="G3" s="74" t="s">
        <v>95</v>
      </c>
      <c r="H3" s="51" t="s">
        <v>96</v>
      </c>
      <c r="I3" s="51" t="s">
        <v>97</v>
      </c>
      <c r="J3" s="51" t="s">
        <v>98</v>
      </c>
      <c r="K3" s="75" t="s">
        <v>99</v>
      </c>
      <c r="L3" s="117" t="s">
        <v>100</v>
      </c>
      <c r="M3" s="67" t="s">
        <v>101</v>
      </c>
      <c r="N3" s="63" t="s">
        <v>9</v>
      </c>
      <c r="O3" s="54" t="s">
        <v>67</v>
      </c>
      <c r="P3" s="118" t="s">
        <v>102</v>
      </c>
      <c r="Q3" s="118" t="s">
        <v>103</v>
      </c>
      <c r="R3" s="118" t="s">
        <v>104</v>
      </c>
      <c r="S3" s="127" t="s">
        <v>105</v>
      </c>
      <c r="T3" s="137" t="s">
        <v>106</v>
      </c>
      <c r="U3" s="78" t="s">
        <v>107</v>
      </c>
      <c r="V3" s="52" t="s">
        <v>108</v>
      </c>
      <c r="W3" s="52" t="s">
        <v>109</v>
      </c>
      <c r="X3" s="125" t="s">
        <v>110</v>
      </c>
    </row>
    <row r="4" spans="2:24" ht="165.75" thickBot="1">
      <c r="B4" s="43" t="s">
        <v>13</v>
      </c>
      <c r="C4" s="71" t="s">
        <v>111</v>
      </c>
      <c r="D4" s="119" t="s">
        <v>112</v>
      </c>
      <c r="E4" s="44" t="s">
        <v>72</v>
      </c>
      <c r="F4" s="116" t="s">
        <v>18</v>
      </c>
      <c r="G4" s="136" t="s">
        <v>113</v>
      </c>
      <c r="H4" s="51" t="s">
        <v>114</v>
      </c>
      <c r="I4" s="51" t="s">
        <v>115</v>
      </c>
      <c r="J4" s="51" t="s">
        <v>116</v>
      </c>
      <c r="K4" s="75" t="s">
        <v>117</v>
      </c>
      <c r="L4" s="67" t="s">
        <v>19</v>
      </c>
      <c r="M4" s="64" t="s">
        <v>118</v>
      </c>
      <c r="N4" s="63" t="s">
        <v>119</v>
      </c>
      <c r="O4" s="53" t="s">
        <v>120</v>
      </c>
      <c r="P4" s="121" t="s">
        <v>121</v>
      </c>
      <c r="Q4" s="122" t="s">
        <v>122</v>
      </c>
      <c r="R4" s="123" t="s">
        <v>123</v>
      </c>
      <c r="S4" s="127" t="s">
        <v>124</v>
      </c>
      <c r="T4" s="129" t="s">
        <v>125</v>
      </c>
      <c r="U4" s="78" t="s">
        <v>126</v>
      </c>
      <c r="V4" s="124" t="s">
        <v>127</v>
      </c>
      <c r="W4" s="52" t="s">
        <v>128</v>
      </c>
      <c r="X4" s="125" t="s">
        <v>129</v>
      </c>
    </row>
    <row r="5" spans="2:24" ht="270.75" thickBot="1">
      <c r="B5" s="68" t="s">
        <v>76</v>
      </c>
      <c r="C5" s="72" t="s">
        <v>77</v>
      </c>
      <c r="D5" s="120" t="s">
        <v>26</v>
      </c>
      <c r="E5" s="135" t="s">
        <v>28</v>
      </c>
      <c r="F5" s="65" t="s">
        <v>29</v>
      </c>
      <c r="G5" s="76" t="s">
        <v>130</v>
      </c>
      <c r="H5" s="66" t="s">
        <v>131</v>
      </c>
      <c r="I5" s="66" t="s">
        <v>132</v>
      </c>
      <c r="J5" s="66" t="s">
        <v>133</v>
      </c>
      <c r="K5" s="77" t="s">
        <v>134</v>
      </c>
      <c r="L5" s="73" t="s">
        <v>30</v>
      </c>
      <c r="M5" s="69" t="s">
        <v>135</v>
      </c>
      <c r="N5" s="134" t="s">
        <v>78</v>
      </c>
      <c r="O5" s="141" t="s">
        <v>136</v>
      </c>
      <c r="P5" s="130" t="s">
        <v>80</v>
      </c>
      <c r="Q5" s="126" t="s">
        <v>137</v>
      </c>
      <c r="R5" s="131" t="s">
        <v>138</v>
      </c>
      <c r="S5" s="132" t="s">
        <v>139</v>
      </c>
      <c r="T5" s="133" t="s">
        <v>140</v>
      </c>
      <c r="U5" s="79" t="s">
        <v>141</v>
      </c>
      <c r="V5" s="138" t="s">
        <v>32</v>
      </c>
      <c r="W5" s="139" t="s">
        <v>142</v>
      </c>
      <c r="X5" s="140" t="s">
        <v>142</v>
      </c>
    </row>
    <row r="6" spans="2:24">
      <c r="B6" s="5">
        <v>2018</v>
      </c>
      <c r="C6" s="82" t="s">
        <v>143</v>
      </c>
      <c r="D6" s="80"/>
      <c r="E6" s="80">
        <v>2018</v>
      </c>
      <c r="F6" s="81" t="s">
        <v>39</v>
      </c>
      <c r="G6" s="7"/>
      <c r="H6" s="7"/>
      <c r="I6" s="7"/>
      <c r="J6" s="7"/>
      <c r="K6" s="7"/>
      <c r="L6" s="6"/>
      <c r="M6" s="7"/>
      <c r="N6" s="6"/>
      <c r="O6" s="6"/>
      <c r="P6" s="7"/>
      <c r="Q6" s="7"/>
      <c r="R6" s="7"/>
      <c r="S6" s="59"/>
      <c r="T6" s="83"/>
      <c r="U6" s="60"/>
      <c r="V6" s="7"/>
      <c r="W6" s="7"/>
      <c r="X6" s="7"/>
    </row>
    <row r="7" spans="2:24">
      <c r="B7" s="8"/>
      <c r="C7" s="86" t="s">
        <v>144</v>
      </c>
      <c r="D7" s="84"/>
      <c r="E7" s="84">
        <v>2019</v>
      </c>
      <c r="F7" s="85" t="s">
        <v>38</v>
      </c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87"/>
      <c r="V7" s="87"/>
      <c r="W7" s="87"/>
      <c r="X7" s="87"/>
    </row>
    <row r="8" spans="2:24">
      <c r="B8" s="8"/>
      <c r="C8" s="86" t="s">
        <v>144</v>
      </c>
      <c r="D8" s="84"/>
      <c r="E8" s="84">
        <v>2020</v>
      </c>
      <c r="F8" s="85" t="s">
        <v>37</v>
      </c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87"/>
      <c r="V8" s="87"/>
      <c r="W8" s="87"/>
      <c r="X8" s="87"/>
    </row>
    <row r="9" spans="2:24">
      <c r="B9" s="30"/>
      <c r="C9" s="39" t="s">
        <v>144</v>
      </c>
      <c r="D9" s="61"/>
      <c r="E9" s="61">
        <v>2021</v>
      </c>
      <c r="F9" s="47" t="s">
        <v>36</v>
      </c>
      <c r="G9" s="40"/>
      <c r="H9" s="40"/>
      <c r="I9" s="40"/>
      <c r="J9" s="40"/>
      <c r="K9" s="40"/>
      <c r="L9" s="89"/>
      <c r="M9" s="89"/>
      <c r="N9" s="89"/>
      <c r="O9" s="89"/>
      <c r="P9" s="89"/>
      <c r="Q9" s="89"/>
      <c r="R9" s="89"/>
      <c r="S9" s="89"/>
      <c r="T9" s="90"/>
      <c r="U9" s="40"/>
      <c r="V9" s="40"/>
      <c r="W9" s="40"/>
      <c r="X9" s="40"/>
    </row>
    <row r="10" spans="2:24" ht="15.75" thickBot="1">
      <c r="B10" s="25"/>
      <c r="C10" s="93" t="s">
        <v>144</v>
      </c>
      <c r="D10" s="91"/>
      <c r="E10" s="91">
        <v>2022</v>
      </c>
      <c r="F10" s="92" t="s">
        <v>145</v>
      </c>
      <c r="G10" s="27"/>
      <c r="H10" s="27"/>
      <c r="I10" s="27"/>
      <c r="J10" s="27"/>
      <c r="K10" s="27"/>
      <c r="L10" s="94"/>
      <c r="M10" s="94"/>
      <c r="N10" s="94"/>
      <c r="O10" s="94"/>
      <c r="P10" s="94"/>
      <c r="Q10" s="94"/>
      <c r="R10" s="94"/>
      <c r="S10" s="87"/>
      <c r="T10" s="95"/>
      <c r="U10" s="27"/>
      <c r="V10" s="27"/>
      <c r="W10" s="27"/>
      <c r="X10" s="27"/>
    </row>
    <row r="11" spans="2:24">
      <c r="B11" s="28">
        <v>2019</v>
      </c>
      <c r="C11" s="98" t="s">
        <v>144</v>
      </c>
      <c r="D11" s="96"/>
      <c r="E11" s="96">
        <v>2019</v>
      </c>
      <c r="F11" s="97" t="s">
        <v>39</v>
      </c>
      <c r="G11" s="29"/>
      <c r="H11" s="29"/>
      <c r="I11" s="29"/>
      <c r="J11" s="29"/>
      <c r="K11" s="29"/>
      <c r="L11" s="7"/>
      <c r="M11" s="7"/>
      <c r="N11" s="7"/>
      <c r="O11" s="7"/>
      <c r="P11" s="7"/>
      <c r="Q11" s="7"/>
      <c r="R11" s="7"/>
      <c r="S11" s="7"/>
      <c r="T11" s="83"/>
      <c r="U11" s="29"/>
      <c r="V11" s="29"/>
      <c r="W11" s="29"/>
      <c r="X11" s="29"/>
    </row>
    <row r="12" spans="2:24">
      <c r="B12" s="23"/>
      <c r="C12" s="101" t="s">
        <v>144</v>
      </c>
      <c r="D12" s="99"/>
      <c r="E12" s="99">
        <v>2020</v>
      </c>
      <c r="F12" s="100" t="s">
        <v>38</v>
      </c>
      <c r="G12" s="24"/>
      <c r="H12" s="24"/>
      <c r="I12" s="24"/>
      <c r="J12" s="24"/>
      <c r="K12" s="24"/>
      <c r="L12" s="87"/>
      <c r="M12" s="87"/>
      <c r="N12" s="87"/>
      <c r="O12" s="87"/>
      <c r="P12" s="87"/>
      <c r="Q12" s="87"/>
      <c r="R12" s="87"/>
      <c r="S12" s="87"/>
      <c r="T12" s="88"/>
      <c r="U12" s="24"/>
      <c r="V12" s="24"/>
      <c r="W12" s="24"/>
      <c r="X12" s="24"/>
    </row>
    <row r="13" spans="2:24">
      <c r="B13" s="30"/>
      <c r="C13" s="39" t="s">
        <v>144</v>
      </c>
      <c r="D13" s="61"/>
      <c r="E13" s="61">
        <v>2021</v>
      </c>
      <c r="F13" s="47" t="s">
        <v>37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90"/>
      <c r="U13" s="89"/>
      <c r="V13" s="89"/>
      <c r="W13" s="89"/>
      <c r="X13" s="89"/>
    </row>
    <row r="14" spans="2:24" ht="15.75" thickBot="1">
      <c r="B14" s="102"/>
      <c r="C14" s="105" t="s">
        <v>144</v>
      </c>
      <c r="D14" s="103"/>
      <c r="E14" s="103">
        <v>2022</v>
      </c>
      <c r="F14" s="104" t="s">
        <v>36</v>
      </c>
      <c r="G14" s="106"/>
      <c r="H14" s="106"/>
      <c r="I14" s="106"/>
      <c r="J14" s="106"/>
      <c r="K14" s="106"/>
      <c r="L14" s="107"/>
      <c r="M14" s="107"/>
      <c r="N14" s="107"/>
      <c r="O14" s="107"/>
      <c r="P14" s="107"/>
      <c r="Q14" s="107"/>
      <c r="R14" s="107"/>
      <c r="S14" s="107"/>
      <c r="T14" s="108"/>
      <c r="U14" s="106"/>
      <c r="V14" s="106"/>
      <c r="W14" s="106"/>
      <c r="X14" s="106"/>
    </row>
    <row r="15" spans="2:24" s="1" customFormat="1">
      <c r="B15" s="28">
        <v>2020</v>
      </c>
      <c r="C15" s="98" t="s">
        <v>144</v>
      </c>
      <c r="D15" s="96"/>
      <c r="E15" s="96">
        <v>2020</v>
      </c>
      <c r="F15" s="97" t="s">
        <v>39</v>
      </c>
      <c r="G15" s="29"/>
      <c r="H15" s="29"/>
      <c r="I15" s="29"/>
      <c r="J15" s="29"/>
      <c r="K15" s="29"/>
      <c r="L15" s="7"/>
      <c r="M15" s="7"/>
      <c r="N15" s="7"/>
      <c r="O15" s="7"/>
      <c r="P15" s="7"/>
      <c r="Q15" s="7"/>
      <c r="R15" s="7"/>
      <c r="S15" s="7"/>
      <c r="T15" s="83"/>
      <c r="U15" s="29"/>
      <c r="V15" s="29"/>
      <c r="W15" s="29"/>
      <c r="X15" s="29"/>
    </row>
    <row r="16" spans="2:24" s="1" customFormat="1">
      <c r="B16" s="30"/>
      <c r="C16" s="39" t="s">
        <v>144</v>
      </c>
      <c r="D16" s="61"/>
      <c r="E16" s="61">
        <v>2021</v>
      </c>
      <c r="F16" s="47" t="s">
        <v>38</v>
      </c>
      <c r="G16" s="40"/>
      <c r="H16" s="40"/>
      <c r="I16" s="40"/>
      <c r="J16" s="40"/>
      <c r="K16" s="40"/>
      <c r="L16" s="89"/>
      <c r="M16" s="89"/>
      <c r="N16" s="89"/>
      <c r="O16" s="89"/>
      <c r="P16" s="89"/>
      <c r="Q16" s="89"/>
      <c r="R16" s="89"/>
      <c r="S16" s="89"/>
      <c r="T16" s="90"/>
      <c r="U16" s="40"/>
      <c r="V16" s="40"/>
      <c r="W16" s="40"/>
      <c r="X16" s="40"/>
    </row>
    <row r="17" spans="2:24" ht="15.75" thickBot="1">
      <c r="B17" s="25"/>
      <c r="C17" s="93" t="s">
        <v>144</v>
      </c>
      <c r="D17" s="91"/>
      <c r="E17" s="91">
        <v>2022</v>
      </c>
      <c r="F17" s="92" t="s">
        <v>37</v>
      </c>
      <c r="G17" s="27"/>
      <c r="H17" s="27"/>
      <c r="I17" s="27"/>
      <c r="J17" s="27"/>
      <c r="K17" s="27"/>
      <c r="L17" s="94"/>
      <c r="M17" s="94"/>
      <c r="N17" s="94"/>
      <c r="O17" s="94"/>
      <c r="P17" s="94"/>
      <c r="Q17" s="94"/>
      <c r="R17" s="94"/>
      <c r="S17" s="94"/>
      <c r="T17" s="95"/>
      <c r="U17" s="27"/>
      <c r="V17" s="27"/>
      <c r="W17" s="27"/>
      <c r="X17" s="27"/>
    </row>
    <row r="18" spans="2:24" ht="28.7" customHeight="1">
      <c r="B18" s="31">
        <v>2021</v>
      </c>
      <c r="C18" s="41" t="s">
        <v>144</v>
      </c>
      <c r="D18" s="62"/>
      <c r="E18" s="62">
        <v>2021</v>
      </c>
      <c r="F18" s="48" t="s">
        <v>39</v>
      </c>
      <c r="G18" s="42"/>
      <c r="H18" s="42"/>
      <c r="I18" s="42"/>
      <c r="J18" s="42"/>
      <c r="K18" s="42"/>
      <c r="L18" s="109"/>
      <c r="M18" s="109"/>
      <c r="N18" s="109"/>
      <c r="O18" s="109"/>
      <c r="P18" s="109"/>
      <c r="Q18" s="109"/>
      <c r="R18" s="109"/>
      <c r="S18" s="109"/>
      <c r="T18" s="110"/>
      <c r="U18" s="42"/>
      <c r="V18" s="42"/>
      <c r="W18" s="42"/>
      <c r="X18" s="42"/>
    </row>
    <row r="19" spans="2:24" ht="32.450000000000003" customHeight="1" thickBot="1">
      <c r="B19" s="25"/>
      <c r="C19" s="93" t="s">
        <v>144</v>
      </c>
      <c r="D19" s="91"/>
      <c r="E19" s="91">
        <v>2022</v>
      </c>
      <c r="F19" s="92" t="s">
        <v>38</v>
      </c>
      <c r="G19" s="26"/>
      <c r="H19" s="26"/>
      <c r="I19" s="26"/>
      <c r="J19" s="26"/>
      <c r="K19" s="26"/>
      <c r="L19" s="38"/>
      <c r="M19" s="38"/>
      <c r="N19" s="38"/>
      <c r="O19" s="38"/>
      <c r="P19" s="38"/>
      <c r="Q19" s="38"/>
      <c r="R19" s="38"/>
      <c r="S19" s="38"/>
      <c r="T19" s="111"/>
      <c r="U19" s="26"/>
      <c r="V19" s="26"/>
      <c r="W19" s="26"/>
      <c r="X19" s="26"/>
    </row>
    <row r="20" spans="2:24" ht="15.75" thickBot="1">
      <c r="B20" s="112">
        <v>2022</v>
      </c>
      <c r="C20" s="114" t="s">
        <v>144</v>
      </c>
      <c r="D20" s="113"/>
      <c r="E20" s="113">
        <v>2022</v>
      </c>
      <c r="F20" s="113" t="s">
        <v>39</v>
      </c>
      <c r="G20" s="45"/>
      <c r="H20" s="45"/>
      <c r="I20" s="45"/>
      <c r="J20" s="45"/>
      <c r="K20" s="45"/>
      <c r="L20" s="46"/>
      <c r="M20" s="46"/>
      <c r="N20" s="46"/>
      <c r="O20" s="46"/>
      <c r="P20" s="46"/>
      <c r="Q20" s="46"/>
      <c r="R20" s="46"/>
      <c r="S20" s="46"/>
      <c r="T20" s="115"/>
      <c r="U20" s="45"/>
      <c r="V20" s="45"/>
      <c r="W20" s="45"/>
      <c r="X20" s="45"/>
    </row>
    <row r="21" spans="2:24">
      <c r="F21" s="57"/>
    </row>
    <row r="22" spans="2:24">
      <c r="B22" s="58"/>
      <c r="D22" s="58"/>
      <c r="F22" s="56"/>
    </row>
    <row r="23" spans="2:24">
      <c r="B23" s="58"/>
      <c r="D23" s="58"/>
      <c r="F23" s="57"/>
    </row>
  </sheetData>
  <mergeCells count="7">
    <mergeCell ref="B1:F1"/>
    <mergeCell ref="G1:K1"/>
    <mergeCell ref="L1:U1"/>
    <mergeCell ref="V1:X1"/>
    <mergeCell ref="G2:K2"/>
    <mergeCell ref="L2:M2"/>
    <mergeCell ref="O2:R2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8770-DAFB-4272-859C-A18E855D15D7}">
  <dimension ref="B1:P21"/>
  <sheetViews>
    <sheetView topLeftCell="H1" workbookViewId="0">
      <selection activeCell="H34" sqref="H34"/>
    </sheetView>
  </sheetViews>
  <sheetFormatPr defaultRowHeight="15"/>
  <cols>
    <col min="3" max="3" width="32" customWidth="1"/>
    <col min="4" max="4" width="26.85546875" bestFit="1" customWidth="1"/>
    <col min="5" max="5" width="16.140625" bestFit="1" customWidth="1"/>
    <col min="6" max="6" width="10.85546875" customWidth="1"/>
    <col min="7" max="7" width="9.42578125" bestFit="1" customWidth="1"/>
    <col min="8" max="8" width="23.5703125" bestFit="1" customWidth="1"/>
    <col min="9" max="9" width="18.140625" bestFit="1" customWidth="1"/>
    <col min="10" max="10" width="16.42578125" bestFit="1" customWidth="1"/>
    <col min="11" max="11" width="18.85546875" customWidth="1"/>
    <col min="12" max="12" width="17.5703125" customWidth="1"/>
    <col min="13" max="13" width="17.85546875" customWidth="1"/>
    <col min="14" max="14" width="12.42578125" customWidth="1"/>
    <col min="16" max="16" width="28.140625" bestFit="1" customWidth="1"/>
  </cols>
  <sheetData>
    <row r="1" spans="2:16">
      <c r="B1" s="5"/>
      <c r="C1" s="6"/>
      <c r="D1" s="6"/>
      <c r="E1" s="6"/>
      <c r="F1" s="7"/>
      <c r="G1" s="7"/>
      <c r="H1" s="7" t="s">
        <v>146</v>
      </c>
      <c r="I1" s="6"/>
      <c r="J1" s="7"/>
      <c r="K1" s="7"/>
      <c r="L1" s="7"/>
    </row>
    <row r="2" spans="2:16" ht="99.6" customHeight="1" thickBot="1">
      <c r="B2" s="8"/>
      <c r="C2" s="384" t="s">
        <v>147</v>
      </c>
      <c r="D2" s="385"/>
      <c r="E2" s="386"/>
      <c r="F2" s="382" t="s">
        <v>148</v>
      </c>
      <c r="G2" s="383"/>
      <c r="H2" s="387" t="s">
        <v>149</v>
      </c>
      <c r="I2" s="388"/>
      <c r="J2" s="389" t="s">
        <v>150</v>
      </c>
      <c r="K2" s="390"/>
      <c r="L2" s="390"/>
      <c r="M2" s="390"/>
      <c r="N2" s="390"/>
    </row>
    <row r="3" spans="2:16" ht="60.75" thickBot="1">
      <c r="B3" s="9" t="s">
        <v>151</v>
      </c>
      <c r="C3" s="32" t="s">
        <v>152</v>
      </c>
      <c r="D3" s="32" t="s">
        <v>153</v>
      </c>
      <c r="E3" s="32" t="s">
        <v>154</v>
      </c>
      <c r="F3" s="33" t="s">
        <v>155</v>
      </c>
      <c r="G3" s="33" t="s">
        <v>156</v>
      </c>
      <c r="H3" s="34" t="s">
        <v>157</v>
      </c>
      <c r="I3" s="37" t="s">
        <v>158</v>
      </c>
      <c r="J3" s="35" t="s">
        <v>159</v>
      </c>
      <c r="K3" s="36" t="s">
        <v>160</v>
      </c>
      <c r="L3" s="53" t="s">
        <v>161</v>
      </c>
      <c r="M3" s="53" t="s">
        <v>162</v>
      </c>
      <c r="N3" s="53" t="s">
        <v>163</v>
      </c>
      <c r="O3" s="55"/>
    </row>
    <row r="4" spans="2:16">
      <c r="B4" s="4"/>
      <c r="C4" s="10"/>
      <c r="D4" s="10"/>
      <c r="E4" s="10"/>
      <c r="F4" s="13"/>
      <c r="G4" s="13"/>
      <c r="H4" s="16"/>
      <c r="I4" s="16"/>
      <c r="J4" s="19"/>
      <c r="K4" s="19"/>
      <c r="L4" s="19"/>
      <c r="M4" s="19"/>
      <c r="N4" s="19"/>
      <c r="P4" s="55"/>
    </row>
    <row r="5" spans="2:16">
      <c r="B5" s="2"/>
      <c r="C5" s="11"/>
      <c r="D5" s="11"/>
      <c r="E5" s="11"/>
      <c r="F5" s="14"/>
      <c r="G5" s="14"/>
      <c r="H5" s="17"/>
      <c r="I5" s="17"/>
      <c r="J5" s="20"/>
      <c r="K5" s="20"/>
      <c r="L5" s="20"/>
      <c r="M5" s="20"/>
      <c r="N5" s="20"/>
      <c r="P5" s="55"/>
    </row>
    <row r="6" spans="2:16">
      <c r="B6" s="2"/>
      <c r="C6" s="11"/>
      <c r="D6" s="11"/>
      <c r="E6" s="11"/>
      <c r="F6" s="14"/>
      <c r="G6" s="14"/>
      <c r="H6" s="17"/>
      <c r="I6" s="17"/>
      <c r="J6" s="20"/>
      <c r="K6" s="20"/>
      <c r="L6" s="20"/>
      <c r="M6" s="20"/>
      <c r="N6" s="20"/>
      <c r="P6" s="55"/>
    </row>
    <row r="7" spans="2:16">
      <c r="B7" s="2"/>
      <c r="C7" s="11"/>
      <c r="D7" s="11"/>
      <c r="E7" s="11"/>
      <c r="F7" s="14"/>
      <c r="G7" s="14"/>
      <c r="H7" s="17"/>
      <c r="I7" s="17"/>
      <c r="J7" s="20"/>
      <c r="K7" s="20"/>
      <c r="L7" s="20"/>
      <c r="M7" s="20"/>
      <c r="N7" s="20"/>
      <c r="P7" s="55"/>
    </row>
    <row r="8" spans="2:16">
      <c r="B8" s="2"/>
      <c r="C8" s="11"/>
      <c r="D8" s="11"/>
      <c r="E8" s="11"/>
      <c r="F8" s="14"/>
      <c r="G8" s="14"/>
      <c r="H8" s="17"/>
      <c r="I8" s="17"/>
      <c r="J8" s="20"/>
      <c r="K8" s="20"/>
      <c r="L8" s="20"/>
      <c r="M8" s="20"/>
      <c r="N8" s="20"/>
    </row>
    <row r="9" spans="2:16">
      <c r="B9" s="2"/>
      <c r="C9" s="11"/>
      <c r="D9" s="11"/>
      <c r="E9" s="11"/>
      <c r="F9" s="14"/>
      <c r="G9" s="14"/>
      <c r="H9" s="17"/>
      <c r="I9" s="17"/>
      <c r="J9" s="20"/>
      <c r="K9" s="20"/>
      <c r="L9" s="20"/>
      <c r="M9" s="20"/>
      <c r="N9" s="20"/>
    </row>
    <row r="10" spans="2:16">
      <c r="B10" s="2"/>
      <c r="C10" s="11"/>
      <c r="D10" s="11"/>
      <c r="E10" s="11"/>
      <c r="F10" s="14"/>
      <c r="G10" s="14"/>
      <c r="H10" s="17"/>
      <c r="I10" s="17"/>
      <c r="J10" s="20"/>
      <c r="K10" s="20"/>
      <c r="L10" s="20"/>
      <c r="M10" s="20"/>
      <c r="N10" s="20"/>
    </row>
    <row r="11" spans="2:16">
      <c r="B11" s="2"/>
      <c r="C11" s="11"/>
      <c r="D11" s="11"/>
      <c r="E11" s="11"/>
      <c r="F11" s="14"/>
      <c r="G11" s="14"/>
      <c r="H11" s="17"/>
      <c r="I11" s="17"/>
      <c r="J11" s="20"/>
      <c r="K11" s="20"/>
      <c r="L11" s="20"/>
      <c r="M11" s="20"/>
      <c r="N11" s="20"/>
    </row>
    <row r="12" spans="2:16">
      <c r="B12" s="2"/>
      <c r="C12" s="11"/>
      <c r="D12" s="11"/>
      <c r="E12" s="11"/>
      <c r="F12" s="14"/>
      <c r="G12" s="14"/>
      <c r="H12" s="17"/>
      <c r="I12" s="17"/>
      <c r="J12" s="20"/>
      <c r="K12" s="20"/>
      <c r="L12" s="20"/>
      <c r="M12" s="20"/>
      <c r="N12" s="20"/>
    </row>
    <row r="13" spans="2:16">
      <c r="B13" s="2"/>
      <c r="C13" s="11"/>
      <c r="D13" s="11"/>
      <c r="E13" s="11"/>
      <c r="F13" s="14"/>
      <c r="G13" s="14"/>
      <c r="H13" s="17"/>
      <c r="I13" s="17"/>
      <c r="J13" s="20"/>
      <c r="K13" s="20"/>
      <c r="L13" s="20"/>
      <c r="M13" s="20"/>
      <c r="N13" s="20"/>
    </row>
    <row r="14" spans="2:16">
      <c r="B14" s="2"/>
      <c r="C14" s="11"/>
      <c r="D14" s="11"/>
      <c r="E14" s="11"/>
      <c r="F14" s="14"/>
      <c r="G14" s="14"/>
      <c r="H14" s="17"/>
      <c r="I14" s="17"/>
      <c r="J14" s="20"/>
      <c r="K14" s="20"/>
      <c r="L14" s="20"/>
      <c r="M14" s="20"/>
      <c r="N14" s="20"/>
    </row>
    <row r="15" spans="2:16">
      <c r="B15" s="2"/>
      <c r="C15" s="11"/>
      <c r="D15" s="11"/>
      <c r="E15" s="11"/>
      <c r="F15" s="14"/>
      <c r="G15" s="14"/>
      <c r="H15" s="17"/>
      <c r="I15" s="17"/>
      <c r="J15" s="20"/>
      <c r="K15" s="20"/>
      <c r="L15" s="20"/>
      <c r="M15" s="20"/>
      <c r="N15" s="20"/>
    </row>
    <row r="16" spans="2:16">
      <c r="B16" s="2"/>
      <c r="C16" s="11"/>
      <c r="D16" s="11"/>
      <c r="E16" s="11"/>
      <c r="F16" s="14"/>
      <c r="G16" s="14"/>
      <c r="H16" s="17"/>
      <c r="I16" s="17"/>
      <c r="J16" s="20"/>
      <c r="K16" s="20"/>
      <c r="L16" s="20"/>
      <c r="M16" s="20"/>
      <c r="N16" s="20"/>
    </row>
    <row r="17" spans="2:14">
      <c r="B17" s="2"/>
      <c r="C17" s="11"/>
      <c r="D17" s="11"/>
      <c r="E17" s="11"/>
      <c r="F17" s="14"/>
      <c r="G17" s="14"/>
      <c r="H17" s="17"/>
      <c r="I17" s="17"/>
      <c r="J17" s="20"/>
      <c r="K17" s="20"/>
      <c r="L17" s="20"/>
      <c r="M17" s="20"/>
      <c r="N17" s="20"/>
    </row>
    <row r="18" spans="2:14">
      <c r="B18" s="2"/>
      <c r="C18" s="11"/>
      <c r="D18" s="11"/>
      <c r="E18" s="11"/>
      <c r="F18" s="14"/>
      <c r="G18" s="14"/>
      <c r="H18" s="17"/>
      <c r="I18" s="17"/>
      <c r="J18" s="20"/>
      <c r="K18" s="20"/>
      <c r="L18" s="20"/>
      <c r="M18" s="20"/>
      <c r="N18" s="20"/>
    </row>
    <row r="19" spans="2:14">
      <c r="B19" s="2"/>
      <c r="C19" s="11"/>
      <c r="D19" s="11"/>
      <c r="E19" s="11"/>
      <c r="F19" s="14"/>
      <c r="G19" s="14"/>
      <c r="H19" s="17"/>
      <c r="I19" s="17"/>
      <c r="J19" s="20"/>
      <c r="K19" s="20"/>
      <c r="L19" s="20"/>
      <c r="M19" s="20"/>
      <c r="N19" s="20"/>
    </row>
    <row r="20" spans="2:14" ht="15.75" thickBot="1">
      <c r="B20" s="3"/>
      <c r="C20" s="12"/>
      <c r="D20" s="12"/>
      <c r="E20" s="12"/>
      <c r="F20" s="15"/>
      <c r="G20" s="15"/>
      <c r="H20" s="18"/>
      <c r="I20" s="18"/>
      <c r="J20" s="21"/>
      <c r="K20" s="21"/>
      <c r="L20" s="21"/>
      <c r="M20" s="21"/>
      <c r="N20" s="21"/>
    </row>
    <row r="21" spans="2:14" ht="15.75" thickTop="1"/>
  </sheetData>
  <mergeCells count="4">
    <mergeCell ref="F2:G2"/>
    <mergeCell ref="C2:E2"/>
    <mergeCell ref="H2:I2"/>
    <mergeCell ref="J2:N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D5223FB27F134DA3AE6AB4992B9BB4" ma:contentTypeVersion="18" ma:contentTypeDescription="Create a new document." ma:contentTypeScope="" ma:versionID="57e53ebd29b330e9a2fff6c0db576681">
  <xsd:schema xmlns:xsd="http://www.w3.org/2001/XMLSchema" xmlns:xs="http://www.w3.org/2001/XMLSchema" xmlns:p="http://schemas.microsoft.com/office/2006/metadata/properties" xmlns:ns2="93c56c6d-db09-45e6-957b-df1c030d3858" xmlns:ns3="5b0673eb-b5ce-4ed5-b5e7-47e6dfc85a74" targetNamespace="http://schemas.microsoft.com/office/2006/metadata/properties" ma:root="true" ma:fieldsID="e6b0e7927e40c2a3913aa1f3cb3ad04d" ns2:_="" ns3:_="">
    <xsd:import namespace="93c56c6d-db09-45e6-957b-df1c030d3858"/>
    <xsd:import namespace="5b0673eb-b5ce-4ed5-b5e7-47e6dfc85a7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56c6d-db09-45e6-957b-df1c030d385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69d3ff1-5a83-490e-a7db-5087bc2fe7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24" nillable="true" ma:displayName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673eb-b5ce-4ed5-b5e7-47e6dfc85a7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673ef7d-b068-41f7-8e85-ecb0920213f9}" ma:internalName="TaxCatchAll" ma:showField="CatchAllData" ma:web="5b0673eb-b5ce-4ed5-b5e7-47e6dfc85a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c56c6d-db09-45e6-957b-df1c030d3858">
      <Terms xmlns="http://schemas.microsoft.com/office/infopath/2007/PartnerControls"/>
    </lcf76f155ced4ddcb4097134ff3c332f>
    <TaxCatchAll xmlns="5b0673eb-b5ce-4ed5-b5e7-47e6dfc85a74" xsi:nil="true"/>
    <Thumbnail xmlns="93c56c6d-db09-45e6-957b-df1c030d38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2C834-0B17-46E8-B581-7DFAD1FA971F}"/>
</file>

<file path=customXml/itemProps2.xml><?xml version="1.0" encoding="utf-8"?>
<ds:datastoreItem xmlns:ds="http://schemas.openxmlformats.org/officeDocument/2006/customXml" ds:itemID="{FACAA36F-97D8-4B3E-96A6-4A3092AD0F90}"/>
</file>

<file path=customXml/itemProps3.xml><?xml version="1.0" encoding="utf-8"?>
<ds:datastoreItem xmlns:ds="http://schemas.openxmlformats.org/officeDocument/2006/customXml" ds:itemID="{F15103A3-0EDF-49A7-BC79-48AA27E06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 Sontag</dc:creator>
  <cp:keywords/>
  <dc:description/>
  <cp:lastModifiedBy/>
  <cp:revision/>
  <dcterms:created xsi:type="dcterms:W3CDTF">2023-05-10T23:35:13Z</dcterms:created>
  <dcterms:modified xsi:type="dcterms:W3CDTF">2026-07-07T20:18:19Z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0x0101004CD5223FB27F134DA3AE6AB4992B9BB4</vt:lpwstr>
  </property>
  <property fmtid="{D5CDD505-2E9C-101B-9397-08002B2CF9AE}" pid="3" name="MediaServiceImageTags">
    <vt:lpwstr/>
  </property>
  <property fmtid="{D5CDD505-2E9C-101B-9397-08002B2CF9AE}" pid="4" name="MSIP_Label_8af03ff0-41c5-4c41-b55e-fabb8fae94be_Enabled">
    <vt:lpwstr>true</vt:lpwstr>
  </property>
  <property fmtid="{D5CDD505-2E9C-101B-9397-08002B2CF9AE}" pid="5" name="MSIP_Label_8af03ff0-41c5-4c41-b55e-fabb8fae94be_SetDate">
    <vt:lpwstr>2025-08-06T18:23:14Z</vt:lpwstr>
  </property>
  <property fmtid="{D5CDD505-2E9C-101B-9397-08002B2CF9AE}" pid="6" name="MSIP_Label_8af03ff0-41c5-4c41-b55e-fabb8fae94be_Method">
    <vt:lpwstr>Privileged</vt:lpwstr>
  </property>
  <property fmtid="{D5CDD505-2E9C-101B-9397-08002B2CF9AE}" pid="7" name="MSIP_Label_8af03ff0-41c5-4c41-b55e-fabb8fae94be_Name">
    <vt:lpwstr>8af03ff0-41c5-4c41-b55e-fabb8fae94be</vt:lpwstr>
  </property>
  <property fmtid="{D5CDD505-2E9C-101B-9397-08002B2CF9AE}" pid="8" name="MSIP_Label_8af03ff0-41c5-4c41-b55e-fabb8fae94be_SiteId">
    <vt:lpwstr>9ce70869-60db-44fd-abe8-d2767077fc8f</vt:lpwstr>
  </property>
  <property fmtid="{D5CDD505-2E9C-101B-9397-08002B2CF9AE}" pid="9" name="MSIP_Label_8af03ff0-41c5-4c41-b55e-fabb8fae94be_ActionId">
    <vt:lpwstr>6b388137-75f3-455c-b3a3-9b921b25ee21</vt:lpwstr>
  </property>
  <property fmtid="{D5CDD505-2E9C-101B-9397-08002B2CF9AE}" pid="10" name="MSIP_Label_8af03ff0-41c5-4c41-b55e-fabb8fae94be_ContentBits">
    <vt:lpwstr>0</vt:lpwstr>
  </property>
  <property fmtid="{D5CDD505-2E9C-101B-9397-08002B2CF9AE}" pid="11" name="MSIP_Label_8af03ff0-41c5-4c41-b55e-fabb8fae94be_Tag">
    <vt:lpwstr>10, 0, 1, 1</vt:lpwstr>
  </property>
</Properties>
</file>